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Кандалакшский р-н_собств.бюджет" sheetId="1" r:id="rId1"/>
    <sheet name="сп Зареченск" sheetId="2" r:id="rId2"/>
  </sheets>
  <definedNames>
    <definedName name="_xlnm.Print_Titles" localSheetId="0">'Кандалакшский р-н_собств.бюджет'!$10:$10</definedName>
    <definedName name="_xlnm.Print_Titles" localSheetId="1">'сп Зареченск'!$10:$10</definedName>
    <definedName name="_xlnm.Print_Area" localSheetId="0">'Кандалакшский р-н_собств.бюджет'!$A$1:$R$79</definedName>
    <definedName name="_xlnm.Print_Area" localSheetId="1">'сп Зареченск'!$A$1:$R$79</definedName>
  </definedNames>
  <calcPr fullCalcOnLoad="1"/>
</workbook>
</file>

<file path=xl/sharedStrings.xml><?xml version="1.0" encoding="utf-8"?>
<sst xmlns="http://schemas.openxmlformats.org/spreadsheetml/2006/main" count="443" uniqueCount="162">
  <si>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</si>
  <si>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</si>
  <si>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</si>
  <si>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</si>
  <si>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</si>
  <si>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</si>
  <si>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</si>
  <si>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</si>
  <si>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</si>
  <si>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</si>
  <si>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</si>
  <si>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</si>
  <si>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</si>
  <si>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</si>
  <si>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</si>
  <si>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</si>
  <si>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</si>
  <si>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</si>
  <si>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</si>
  <si>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</si>
  <si>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</si>
  <si>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</si>
  <si>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</si>
  <si>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</si>
  <si>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</si>
  <si>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</si>
  <si>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</si>
  <si>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</si>
  <si>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</si>
  <si>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</si>
  <si>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</si>
  <si>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</si>
  <si>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</si>
  <si>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</si>
  <si>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</si>
  <si>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</si>
  <si>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</si>
  <si>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</si>
  <si>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</si>
  <si>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</si>
  <si>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</si>
  <si>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</si>
  <si>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</si>
  <si>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</si>
  <si>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</si>
  <si>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</si>
  <si>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</si>
  <si>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</si>
  <si>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</si>
  <si>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</si>
  <si>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</si>
  <si>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</si>
  <si>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</si>
  <si>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</si>
  <si>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</si>
  <si>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</si>
  <si>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</si>
  <si>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</si>
  <si>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</si>
  <si>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</si>
  <si>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</si>
  <si>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</si>
  <si>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</si>
  <si>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</si>
  <si>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</si>
  <si>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</si>
  <si>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</si>
  <si>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</si>
  <si>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</si>
  <si>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</si>
  <si>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</si>
  <si>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</si>
  <si>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</si>
  <si>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</si>
  <si>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</si>
  <si>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</si>
  <si>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</si>
  <si>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</si>
  <si>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</si>
  <si>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</si>
  <si>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с.п. Зареченск</t>
  </si>
  <si>
    <t>* бюджет сельского поселения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</si>
  <si>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</si>
  <si>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</si>
  <si>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</si>
  <si>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</si>
  <si>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</si>
  <si>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</si>
  <si>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</si>
  <si>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</si>
  <si>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</si>
  <si>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</si>
  <si>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</si>
  <si>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</si>
  <si>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</si>
  <si>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</si>
  <si>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</si>
  <si>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</si>
  <si>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</si>
  <si>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</si>
  <si>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</si>
  <si>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</si>
  <si>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</si>
  <si>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</si>
  <si>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</si>
  <si>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</si>
  <si>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</si>
  <si>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</si>
  <si>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</si>
  <si>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</si>
  <si>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</si>
  <si>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</si>
  <si>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</si>
  <si>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</si>
  <si>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</si>
  <si>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</si>
  <si>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</si>
  <si>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</si>
  <si>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</si>
  <si>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</si>
  <si>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</si>
  <si>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</si>
  <si>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</si>
  <si>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</si>
  <si>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</si>
  <si>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</si>
  <si>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</si>
  <si>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</si>
  <si>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</si>
  <si>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</si>
  <si>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</si>
  <si>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</si>
  <si>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</si>
  <si>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</si>
  <si>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</si>
  <si>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</si>
  <si>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</si>
  <si>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</si>
  <si>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</si>
  <si>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</si>
  <si>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</si>
  <si>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</si>
  <si>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</si>
  <si>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</si>
  <si>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</si>
  <si>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</si>
  <si>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</si>
  <si>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</si>
  <si>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</si>
  <si>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</si>
  <si>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</si>
  <si>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</si>
  <si>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</si>
  <si>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</si>
  <si>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</si>
  <si>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</si>
  <si>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</si>
  <si>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</si>
  <si>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</si>
  <si>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47608407</t>
  </si>
  <si>
    <t>Н.В. Егорова</t>
  </si>
  <si>
    <t>исполнитель, телефон                                          Т П. Видякина (81533)60466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</si>
</sst>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49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77</v>
      </c>
      <c r="L7" s="53"/>
      <c r="M7" s="53"/>
      <c r="N7" s="54" t="s">
        <v>156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157</v>
      </c>
      <c r="D10" s="18" t="s">
        <v>78</v>
      </c>
      <c r="E10" s="18" t="s">
        <v>39</v>
      </c>
      <c r="F10" s="18" t="s">
        <v>7</v>
      </c>
      <c r="G10" s="19" t="s">
        <v>36</v>
      </c>
      <c r="H10" s="19" t="s">
        <v>43</v>
      </c>
      <c r="I10" s="19" t="s">
        <v>37</v>
      </c>
      <c r="J10" s="19" t="s">
        <v>40</v>
      </c>
      <c r="K10" s="19" t="s">
        <v>41</v>
      </c>
      <c r="L10" s="19" t="s">
        <v>38</v>
      </c>
      <c r="M10" s="19" t="s">
        <v>47</v>
      </c>
      <c r="N10" s="19" t="s">
        <v>44</v>
      </c>
      <c r="O10" s="19" t="s">
        <v>45</v>
      </c>
      <c r="P10" s="19" t="s">
        <v>48</v>
      </c>
      <c r="Q10" s="19" t="s">
        <v>42</v>
      </c>
      <c r="R10" s="19" t="s">
        <v>46</v>
      </c>
    </row>
    <row r="11" spans="1:18" s="2" customFormat="1" ht="12.75">
      <c r="A11" s="20" t="s">
        <v>2</v>
      </c>
      <c r="B11" s="26" t="s">
        <v>50</v>
      </c>
      <c r="C11" s="36" t="s">
        <v>158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51</v>
      </c>
      <c r="C12" s="36" t="s">
        <v>158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52</v>
      </c>
      <c r="C13" s="36" t="s">
        <v>158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82</v>
      </c>
      <c r="C14" s="37" t="s">
        <v>158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91</v>
      </c>
      <c r="B15" s="26" t="s">
        <v>92</v>
      </c>
      <c r="C15" s="36" t="s">
        <v>158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93</v>
      </c>
      <c r="B16" s="26" t="s">
        <v>94</v>
      </c>
      <c r="C16" s="36" t="s">
        <v>158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95</v>
      </c>
      <c r="B17" s="27" t="s">
        <v>96</v>
      </c>
      <c r="C17" s="37" t="s">
        <v>158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97</v>
      </c>
      <c r="B18" s="27" t="s">
        <v>98</v>
      </c>
      <c r="C18" s="37" t="s">
        <v>158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99</v>
      </c>
      <c r="B19" s="27" t="s">
        <v>100</v>
      </c>
      <c r="C19" s="37" t="s">
        <v>158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101</v>
      </c>
      <c r="B20" s="27" t="s">
        <v>102</v>
      </c>
      <c r="C20" s="37" t="s">
        <v>158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53</v>
      </c>
      <c r="C21" s="36" t="s">
        <v>158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83</v>
      </c>
      <c r="B22" s="27" t="s">
        <v>84</v>
      </c>
      <c r="C22" s="37" t="s">
        <v>158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54</v>
      </c>
      <c r="C23" s="37" t="s">
        <v>158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55</v>
      </c>
      <c r="C24" s="37" t="s">
        <v>158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85</v>
      </c>
      <c r="B25" s="27" t="s">
        <v>86</v>
      </c>
      <c r="C25" s="37" t="s">
        <v>158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35</v>
      </c>
      <c r="B26" s="26" t="s">
        <v>56</v>
      </c>
      <c r="C26" s="36" t="s">
        <v>158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57</v>
      </c>
      <c r="C27" s="37" t="s">
        <v>158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58</v>
      </c>
      <c r="C28" s="37" t="s">
        <v>158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59</v>
      </c>
      <c r="C29" s="36" t="s">
        <v>158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60</v>
      </c>
      <c r="C30" s="36" t="s">
        <v>158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61</v>
      </c>
      <c r="C31" s="36" t="s">
        <v>158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62</v>
      </c>
      <c r="C32" s="36" t="s">
        <v>158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87</v>
      </c>
      <c r="B33" s="27" t="s">
        <v>63</v>
      </c>
      <c r="C33" s="37" t="s">
        <v>158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64</v>
      </c>
      <c r="C34" s="37" t="s">
        <v>158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88</v>
      </c>
      <c r="B35" s="27" t="s">
        <v>65</v>
      </c>
      <c r="C35" s="37" t="s">
        <v>158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66</v>
      </c>
      <c r="C36" s="37" t="s">
        <v>158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67</v>
      </c>
      <c r="C37" s="37" t="s">
        <v>158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68</v>
      </c>
      <c r="C38" s="37" t="s">
        <v>158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89</v>
      </c>
      <c r="B39" s="27" t="s">
        <v>90</v>
      </c>
      <c r="C39" s="37" t="s">
        <v>158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34</v>
      </c>
      <c r="B40" s="27" t="s">
        <v>69</v>
      </c>
      <c r="C40" s="37" t="s">
        <v>158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70</v>
      </c>
      <c r="C41" s="37" t="s">
        <v>158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71</v>
      </c>
      <c r="C42" s="36" t="s">
        <v>158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103</v>
      </c>
      <c r="B43" s="26" t="s">
        <v>104</v>
      </c>
      <c r="C43" s="36" t="s">
        <v>158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105</v>
      </c>
      <c r="B44" s="27" t="s">
        <v>106</v>
      </c>
      <c r="C44" s="37" t="s">
        <v>158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107</v>
      </c>
      <c r="B45" s="27" t="s">
        <v>108</v>
      </c>
      <c r="C45" s="37" t="s">
        <v>158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109</v>
      </c>
      <c r="B46" s="27" t="s">
        <v>110</v>
      </c>
      <c r="C46" s="37" t="s">
        <v>158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111</v>
      </c>
      <c r="B47" s="27" t="s">
        <v>112</v>
      </c>
      <c r="C47" s="37" t="s">
        <v>158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113</v>
      </c>
      <c r="B48" s="27" t="s">
        <v>114</v>
      </c>
      <c r="C48" s="37" t="s">
        <v>158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72</v>
      </c>
      <c r="C49" s="36" t="s">
        <v>158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73</v>
      </c>
      <c r="C50" s="36" t="s">
        <v>158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74</v>
      </c>
      <c r="C51" s="36" t="s">
        <v>158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75</v>
      </c>
      <c r="C52" s="36" t="s">
        <v>158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115</v>
      </c>
      <c r="B53" s="27" t="s">
        <v>116</v>
      </c>
      <c r="C53" s="37" t="s">
        <v>158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117</v>
      </c>
      <c r="B54" s="27" t="s">
        <v>118</v>
      </c>
      <c r="C54" s="37" t="s">
        <v>158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119</v>
      </c>
      <c r="B55" s="27" t="s">
        <v>120</v>
      </c>
      <c r="C55" s="37" t="s">
        <v>158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121</v>
      </c>
      <c r="B56" s="27" t="s">
        <v>122</v>
      </c>
      <c r="C56" s="37" t="s">
        <v>158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123</v>
      </c>
      <c r="B57" s="27" t="s">
        <v>124</v>
      </c>
      <c r="C57" s="37" t="s">
        <v>158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125</v>
      </c>
      <c r="B58" s="27" t="s">
        <v>126</v>
      </c>
      <c r="C58" s="37" t="s">
        <v>158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127</v>
      </c>
      <c r="B59" s="27" t="s">
        <v>128</v>
      </c>
      <c r="C59" s="37" t="s">
        <v>158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129</v>
      </c>
      <c r="B60" s="27" t="s">
        <v>130</v>
      </c>
      <c r="C60" s="37" t="s">
        <v>158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131</v>
      </c>
      <c r="B61" s="27" t="s">
        <v>132</v>
      </c>
      <c r="C61" s="37" t="s">
        <v>158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133</v>
      </c>
      <c r="B62" s="27" t="s">
        <v>134</v>
      </c>
      <c r="C62" s="37" t="s">
        <v>158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135</v>
      </c>
      <c r="B63" s="27" t="s">
        <v>136</v>
      </c>
      <c r="C63" s="37" t="s">
        <v>158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137</v>
      </c>
      <c r="B64" s="27" t="s">
        <v>138</v>
      </c>
      <c r="C64" s="37" t="s">
        <v>158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139</v>
      </c>
      <c r="B65" s="27" t="s">
        <v>140</v>
      </c>
      <c r="C65" s="37" t="s">
        <v>158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141</v>
      </c>
      <c r="B66" s="27" t="s">
        <v>142</v>
      </c>
      <c r="C66" s="37" t="s">
        <v>158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143</v>
      </c>
      <c r="B67" s="27" t="s">
        <v>144</v>
      </c>
      <c r="C67" s="37" t="s">
        <v>158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145</v>
      </c>
      <c r="B68" s="27" t="s">
        <v>146</v>
      </c>
      <c r="C68" s="37" t="s">
        <v>158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147</v>
      </c>
      <c r="B69" s="27" t="s">
        <v>148</v>
      </c>
      <c r="C69" s="37" t="s">
        <v>158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149</v>
      </c>
      <c r="B70" s="27" t="s">
        <v>150</v>
      </c>
      <c r="C70" s="37" t="s">
        <v>158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151</v>
      </c>
      <c r="B71" s="27" t="s">
        <v>152</v>
      </c>
      <c r="C71" s="37" t="s">
        <v>158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76</v>
      </c>
      <c r="C72" s="36" t="s">
        <v>158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153</v>
      </c>
      <c r="B73" s="27" t="s">
        <v>154</v>
      </c>
      <c r="C73" s="37" t="s">
        <v>158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155</v>
      </c>
      <c r="C74" s="37" t="s">
        <v>158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79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J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73" sqref="F73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49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80</v>
      </c>
      <c r="L7" s="53"/>
      <c r="M7" s="53"/>
      <c r="N7" s="54" t="s">
        <v>156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157</v>
      </c>
      <c r="D10" s="18" t="s">
        <v>78</v>
      </c>
      <c r="E10" s="18" t="s">
        <v>39</v>
      </c>
      <c r="F10" s="18" t="s">
        <v>7</v>
      </c>
      <c r="G10" s="19" t="s">
        <v>36</v>
      </c>
      <c r="H10" s="19" t="s">
        <v>43</v>
      </c>
      <c r="I10" s="19" t="s">
        <v>37</v>
      </c>
      <c r="J10" s="19" t="s">
        <v>40</v>
      </c>
      <c r="K10" s="19" t="s">
        <v>41</v>
      </c>
      <c r="L10" s="19" t="s">
        <v>38</v>
      </c>
      <c r="M10" s="19" t="s">
        <v>47</v>
      </c>
      <c r="N10" s="19" t="s">
        <v>44</v>
      </c>
      <c r="O10" s="19" t="s">
        <v>45</v>
      </c>
      <c r="P10" s="19" t="s">
        <v>48</v>
      </c>
      <c r="Q10" s="19" t="s">
        <v>42</v>
      </c>
      <c r="R10" s="19" t="s">
        <v>46</v>
      </c>
    </row>
    <row r="11" spans="1:18" s="2" customFormat="1" ht="12.75">
      <c r="A11" s="20" t="s">
        <v>2</v>
      </c>
      <c r="B11" s="26" t="s">
        <v>50</v>
      </c>
      <c r="C11" s="36" t="s">
        <v>159</v>
      </c>
      <c r="D11" s="36">
        <v>1322</v>
      </c>
      <c r="E11" s="40">
        <f>E12+E31</f>
        <v>1654.6999999999998</v>
      </c>
      <c r="F11" s="40">
        <f aca="true" t="shared" si="0" ref="F11:R11">F12+F31</f>
        <v>1830.51</v>
      </c>
      <c r="G11" s="40">
        <f t="shared" si="0"/>
        <v>89.08999999999999</v>
      </c>
      <c r="H11" s="40">
        <f t="shared" si="0"/>
        <v>104.88000000000001</v>
      </c>
      <c r="I11" s="40">
        <f t="shared" si="0"/>
        <v>205.56</v>
      </c>
      <c r="J11" s="40">
        <f>J12+J31</f>
        <v>131.31</v>
      </c>
      <c r="K11" s="40">
        <f t="shared" si="0"/>
        <v>285.19</v>
      </c>
      <c r="L11" s="40">
        <f t="shared" si="0"/>
        <v>132.29</v>
      </c>
      <c r="M11" s="40">
        <f t="shared" si="0"/>
        <v>119</v>
      </c>
      <c r="N11" s="40">
        <f t="shared" si="0"/>
        <v>113</v>
      </c>
      <c r="O11" s="40">
        <f t="shared" si="0"/>
        <v>154</v>
      </c>
      <c r="P11" s="40">
        <f t="shared" si="0"/>
        <v>157</v>
      </c>
      <c r="Q11" s="40">
        <f t="shared" si="0"/>
        <v>149</v>
      </c>
      <c r="R11" s="40">
        <f t="shared" si="0"/>
        <v>190.19</v>
      </c>
    </row>
    <row r="12" spans="1:256" s="2" customFormat="1" ht="19.5" customHeight="1">
      <c r="A12" s="20" t="s">
        <v>11</v>
      </c>
      <c r="B12" s="26" t="s">
        <v>51</v>
      </c>
      <c r="C12" s="36" t="s">
        <v>159</v>
      </c>
      <c r="D12" s="36">
        <v>1322</v>
      </c>
      <c r="E12" s="40">
        <f>E13+E21+E26+E29+E30+E15</f>
        <v>984.5</v>
      </c>
      <c r="F12" s="40">
        <f aca="true" t="shared" si="1" ref="F12:BQ12">F13+F21+F26+F29+F30+F15</f>
        <v>1114.98</v>
      </c>
      <c r="G12" s="40">
        <f t="shared" si="1"/>
        <v>83.07</v>
      </c>
      <c r="H12" s="40">
        <f t="shared" si="1"/>
        <v>93.41000000000001</v>
      </c>
      <c r="I12" s="40">
        <f t="shared" si="1"/>
        <v>108.13</v>
      </c>
      <c r="J12" s="40">
        <f t="shared" si="1"/>
        <v>106.57000000000001</v>
      </c>
      <c r="K12" s="40">
        <f t="shared" si="1"/>
        <v>84.91</v>
      </c>
      <c r="L12" s="40">
        <f t="shared" si="1"/>
        <v>77</v>
      </c>
      <c r="M12" s="40">
        <f t="shared" si="1"/>
        <v>79</v>
      </c>
      <c r="N12" s="40">
        <f t="shared" si="1"/>
        <v>73</v>
      </c>
      <c r="O12" s="40">
        <f t="shared" si="1"/>
        <v>79</v>
      </c>
      <c r="P12" s="40">
        <f t="shared" si="1"/>
        <v>107</v>
      </c>
      <c r="Q12" s="40">
        <f t="shared" si="1"/>
        <v>109</v>
      </c>
      <c r="R12" s="40">
        <f t="shared" si="1"/>
        <v>114.89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52</v>
      </c>
      <c r="C13" s="36" t="s">
        <v>159</v>
      </c>
      <c r="D13" s="36">
        <v>1322</v>
      </c>
      <c r="E13" s="40">
        <f>E14</f>
        <v>830.5</v>
      </c>
      <c r="F13" s="40">
        <f>F14</f>
        <v>960.98</v>
      </c>
      <c r="G13" s="40">
        <f aca="true" t="shared" si="5" ref="G13:BR13">G14</f>
        <v>79.66</v>
      </c>
      <c r="H13" s="40">
        <f t="shared" si="5"/>
        <v>91.73</v>
      </c>
      <c r="I13" s="40">
        <f t="shared" si="5"/>
        <v>99.11</v>
      </c>
      <c r="J13" s="40">
        <f>J14</f>
        <v>99.98</v>
      </c>
      <c r="K13" s="40">
        <f t="shared" si="5"/>
        <v>70</v>
      </c>
      <c r="L13" s="40">
        <f t="shared" si="5"/>
        <v>70</v>
      </c>
      <c r="M13" s="40">
        <f t="shared" si="5"/>
        <v>70</v>
      </c>
      <c r="N13" s="40">
        <f t="shared" si="5"/>
        <v>70</v>
      </c>
      <c r="O13" s="40">
        <f t="shared" si="5"/>
        <v>70</v>
      </c>
      <c r="P13" s="40">
        <f t="shared" si="5"/>
        <v>80</v>
      </c>
      <c r="Q13" s="40">
        <f t="shared" si="5"/>
        <v>80</v>
      </c>
      <c r="R13" s="40">
        <f t="shared" si="5"/>
        <v>80.5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82</v>
      </c>
      <c r="C14" s="37" t="s">
        <v>159</v>
      </c>
      <c r="D14" s="37">
        <v>1322</v>
      </c>
      <c r="E14" s="29">
        <v>830.5</v>
      </c>
      <c r="F14" s="29">
        <f>G14+H14+I14+J14+K14+L14+M14+N14+O14+P14+Q14+R14</f>
        <v>960.98</v>
      </c>
      <c r="G14" s="28">
        <v>79.66</v>
      </c>
      <c r="H14" s="28">
        <v>91.73</v>
      </c>
      <c r="I14" s="29">
        <v>99.11</v>
      </c>
      <c r="J14" s="29">
        <v>99.98</v>
      </c>
      <c r="K14" s="29">
        <v>70</v>
      </c>
      <c r="L14" s="29">
        <v>70</v>
      </c>
      <c r="M14" s="29">
        <v>70</v>
      </c>
      <c r="N14" s="29">
        <v>70</v>
      </c>
      <c r="O14" s="29">
        <v>70</v>
      </c>
      <c r="P14" s="29">
        <v>80</v>
      </c>
      <c r="Q14" s="29">
        <v>80</v>
      </c>
      <c r="R14" s="29">
        <v>80.5</v>
      </c>
    </row>
    <row r="15" spans="1:18" s="44" customFormat="1" ht="54.75" customHeight="1">
      <c r="A15" s="23" t="s">
        <v>91</v>
      </c>
      <c r="B15" s="26" t="s">
        <v>92</v>
      </c>
      <c r="C15" s="36" t="s">
        <v>159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93</v>
      </c>
      <c r="B16" s="26" t="s">
        <v>94</v>
      </c>
      <c r="C16" s="36" t="s">
        <v>159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95</v>
      </c>
      <c r="B17" s="27" t="s">
        <v>96</v>
      </c>
      <c r="C17" s="37" t="s">
        <v>159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97</v>
      </c>
      <c r="B18" s="27" t="s">
        <v>98</v>
      </c>
      <c r="C18" s="37" t="s">
        <v>159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99</v>
      </c>
      <c r="B19" s="27" t="s">
        <v>100</v>
      </c>
      <c r="C19" s="37" t="s">
        <v>159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101</v>
      </c>
      <c r="B20" s="27" t="s">
        <v>102</v>
      </c>
      <c r="C20" s="37" t="s">
        <v>159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53</v>
      </c>
      <c r="C21" s="36" t="s">
        <v>159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83</v>
      </c>
      <c r="B22" s="27" t="s">
        <v>84</v>
      </c>
      <c r="C22" s="37" t="s">
        <v>159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54</v>
      </c>
      <c r="C23" s="37" t="s">
        <v>159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55</v>
      </c>
      <c r="C24" s="37" t="s">
        <v>159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85</v>
      </c>
      <c r="B25" s="27" t="s">
        <v>86</v>
      </c>
      <c r="C25" s="37" t="s">
        <v>159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35</v>
      </c>
      <c r="B26" s="26" t="s">
        <v>56</v>
      </c>
      <c r="C26" s="36" t="s">
        <v>159</v>
      </c>
      <c r="D26" s="36">
        <v>1322</v>
      </c>
      <c r="E26" s="41">
        <f>E27+E28</f>
        <v>154</v>
      </c>
      <c r="F26" s="41">
        <f aca="true" t="shared" si="15" ref="F26:R26">F27+F28</f>
        <v>154</v>
      </c>
      <c r="G26" s="41">
        <f t="shared" si="15"/>
        <v>3.41</v>
      </c>
      <c r="H26" s="41">
        <f t="shared" si="15"/>
        <v>1.6800000000000002</v>
      </c>
      <c r="I26" s="41">
        <f t="shared" si="15"/>
        <v>9.020000000000001</v>
      </c>
      <c r="J26" s="41">
        <f t="shared" si="15"/>
        <v>6.59</v>
      </c>
      <c r="K26" s="41">
        <f t="shared" si="15"/>
        <v>14.91</v>
      </c>
      <c r="L26" s="41">
        <f t="shared" si="15"/>
        <v>7</v>
      </c>
      <c r="M26" s="41">
        <f t="shared" si="15"/>
        <v>9</v>
      </c>
      <c r="N26" s="41">
        <f t="shared" si="15"/>
        <v>3</v>
      </c>
      <c r="O26" s="41">
        <f t="shared" si="15"/>
        <v>9</v>
      </c>
      <c r="P26" s="41">
        <f t="shared" si="15"/>
        <v>27</v>
      </c>
      <c r="Q26" s="41">
        <f t="shared" si="15"/>
        <v>29</v>
      </c>
      <c r="R26" s="41">
        <f t="shared" si="15"/>
        <v>34.39</v>
      </c>
    </row>
    <row r="27" spans="1:18" s="30" customFormat="1" ht="16.5" customHeight="1">
      <c r="A27" s="31" t="s">
        <v>14</v>
      </c>
      <c r="B27" s="27" t="s">
        <v>57</v>
      </c>
      <c r="C27" s="37" t="s">
        <v>159</v>
      </c>
      <c r="D27" s="37">
        <v>1322</v>
      </c>
      <c r="E27" s="29">
        <v>85</v>
      </c>
      <c r="F27" s="29">
        <f>G27+H27+I27+J27+K27+L27+M27+N27+O27+P27+Q27+R27</f>
        <v>85</v>
      </c>
      <c r="G27" s="28">
        <v>-0.01</v>
      </c>
      <c r="H27" s="28">
        <v>0.39</v>
      </c>
      <c r="I27" s="28">
        <v>0.21</v>
      </c>
      <c r="J27" s="28">
        <v>0</v>
      </c>
      <c r="K27" s="28">
        <v>0.41</v>
      </c>
      <c r="L27" s="28">
        <v>0</v>
      </c>
      <c r="M27" s="28">
        <v>2</v>
      </c>
      <c r="N27" s="28">
        <v>2</v>
      </c>
      <c r="O27" s="28">
        <v>2</v>
      </c>
      <c r="P27" s="28">
        <v>20</v>
      </c>
      <c r="Q27" s="28">
        <v>25</v>
      </c>
      <c r="R27" s="28">
        <v>33</v>
      </c>
    </row>
    <row r="28" spans="1:18" s="30" customFormat="1" ht="16.5" customHeight="1">
      <c r="A28" s="31" t="s">
        <v>13</v>
      </c>
      <c r="B28" s="27" t="s">
        <v>58</v>
      </c>
      <c r="C28" s="37" t="s">
        <v>159</v>
      </c>
      <c r="D28" s="37">
        <v>1322</v>
      </c>
      <c r="E28" s="29">
        <v>69</v>
      </c>
      <c r="F28" s="29">
        <f>G28+H28+I28+J28+K28+L28+M28+N28+O28+P28+Q28+R28</f>
        <v>69</v>
      </c>
      <c r="G28" s="28">
        <v>3.42</v>
      </c>
      <c r="H28" s="28">
        <v>1.29</v>
      </c>
      <c r="I28" s="28">
        <v>8.81</v>
      </c>
      <c r="J28" s="28">
        <v>6.59</v>
      </c>
      <c r="K28" s="28">
        <v>14.5</v>
      </c>
      <c r="L28" s="28">
        <v>7</v>
      </c>
      <c r="M28" s="28">
        <v>7</v>
      </c>
      <c r="N28" s="28">
        <v>1</v>
      </c>
      <c r="O28" s="28">
        <v>7</v>
      </c>
      <c r="P28" s="28">
        <v>7</v>
      </c>
      <c r="Q28" s="28">
        <v>4</v>
      </c>
      <c r="R28" s="28">
        <v>1.39</v>
      </c>
    </row>
    <row r="29" spans="1:18" s="4" customFormat="1" ht="16.5" customHeight="1">
      <c r="A29" s="20" t="s">
        <v>17</v>
      </c>
      <c r="B29" s="26" t="s">
        <v>59</v>
      </c>
      <c r="C29" s="36" t="s">
        <v>159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60</v>
      </c>
      <c r="C30" s="36" t="s">
        <v>159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61</v>
      </c>
      <c r="C31" s="36" t="s">
        <v>159</v>
      </c>
      <c r="D31" s="36">
        <v>1322</v>
      </c>
      <c r="E31" s="41">
        <f>E32+E42+E49+E50+E51+E52+E72</f>
        <v>670.1999999999999</v>
      </c>
      <c r="F31" s="41">
        <f>F32+F42+F49+F50+F51+F52+F72</f>
        <v>715.53</v>
      </c>
      <c r="G31" s="41">
        <f aca="true" t="shared" si="16" ref="G31:BR31">G32+G42+G49+G50+G51+G52+G72</f>
        <v>6.0200000000000005</v>
      </c>
      <c r="H31" s="41">
        <f t="shared" si="16"/>
        <v>11.47</v>
      </c>
      <c r="I31" s="41">
        <f t="shared" si="16"/>
        <v>97.43</v>
      </c>
      <c r="J31" s="41">
        <f t="shared" si="16"/>
        <v>24.740000000000002</v>
      </c>
      <c r="K31" s="41">
        <f t="shared" si="16"/>
        <v>200.28</v>
      </c>
      <c r="L31" s="41">
        <f t="shared" si="16"/>
        <v>55.29</v>
      </c>
      <c r="M31" s="41">
        <f t="shared" si="16"/>
        <v>40</v>
      </c>
      <c r="N31" s="41">
        <f t="shared" si="16"/>
        <v>40</v>
      </c>
      <c r="O31" s="41">
        <f t="shared" si="16"/>
        <v>75</v>
      </c>
      <c r="P31" s="41">
        <f t="shared" si="16"/>
        <v>50</v>
      </c>
      <c r="Q31" s="41">
        <f t="shared" si="16"/>
        <v>40</v>
      </c>
      <c r="R31" s="41">
        <f t="shared" si="16"/>
        <v>75.3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62</v>
      </c>
      <c r="C32" s="36" t="s">
        <v>159</v>
      </c>
      <c r="D32" s="36">
        <v>1322</v>
      </c>
      <c r="E32" s="41">
        <f>E33+E34+E35+E40+E41</f>
        <v>670.1999999999999</v>
      </c>
      <c r="F32" s="41">
        <f aca="true" t="shared" si="20" ref="F32:R32">F33+F34+F35+F40+F41</f>
        <v>715.53</v>
      </c>
      <c r="G32" s="41">
        <f t="shared" si="20"/>
        <v>6.0200000000000005</v>
      </c>
      <c r="H32" s="41">
        <f t="shared" si="20"/>
        <v>11.47</v>
      </c>
      <c r="I32" s="41">
        <f t="shared" si="20"/>
        <v>97.43</v>
      </c>
      <c r="J32" s="41">
        <f t="shared" si="20"/>
        <v>16.34</v>
      </c>
      <c r="K32" s="41">
        <f t="shared" si="20"/>
        <v>208.68</v>
      </c>
      <c r="L32" s="41">
        <f t="shared" si="20"/>
        <v>55.29</v>
      </c>
      <c r="M32" s="41">
        <f t="shared" si="20"/>
        <v>40</v>
      </c>
      <c r="N32" s="41">
        <f t="shared" si="20"/>
        <v>40</v>
      </c>
      <c r="O32" s="41">
        <f t="shared" si="20"/>
        <v>75</v>
      </c>
      <c r="P32" s="41">
        <f t="shared" si="20"/>
        <v>50</v>
      </c>
      <c r="Q32" s="41">
        <f t="shared" si="20"/>
        <v>40</v>
      </c>
      <c r="R32" s="41">
        <f t="shared" si="20"/>
        <v>75.3</v>
      </c>
    </row>
    <row r="33" spans="1:18" s="35" customFormat="1" ht="79.5" customHeight="1">
      <c r="A33" s="32" t="s">
        <v>87</v>
      </c>
      <c r="B33" s="27" t="s">
        <v>63</v>
      </c>
      <c r="C33" s="37" t="s">
        <v>159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64</v>
      </c>
      <c r="C34" s="37" t="s">
        <v>159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88</v>
      </c>
      <c r="B35" s="27" t="s">
        <v>65</v>
      </c>
      <c r="C35" s="37" t="s">
        <v>159</v>
      </c>
      <c r="D35" s="37">
        <v>1322</v>
      </c>
      <c r="E35" s="42">
        <f>E36+E37+E38+E39</f>
        <v>662.3</v>
      </c>
      <c r="F35" s="42">
        <f>F36+F37+F38+F39</f>
        <v>662.3</v>
      </c>
      <c r="G35" s="42">
        <f aca="true" t="shared" si="21" ref="G35:R35">G36+G37+G38+G39</f>
        <v>0.03</v>
      </c>
      <c r="H35" s="42">
        <f t="shared" si="21"/>
        <v>0.5</v>
      </c>
      <c r="I35" s="42">
        <f t="shared" si="21"/>
        <v>70.18</v>
      </c>
      <c r="J35" s="42">
        <f t="shared" si="21"/>
        <v>7.32</v>
      </c>
      <c r="K35" s="42">
        <f t="shared" si="21"/>
        <v>208.68</v>
      </c>
      <c r="L35" s="42">
        <f t="shared" si="21"/>
        <v>55.29</v>
      </c>
      <c r="M35" s="42">
        <f t="shared" si="21"/>
        <v>40</v>
      </c>
      <c r="N35" s="42">
        <f t="shared" si="21"/>
        <v>40</v>
      </c>
      <c r="O35" s="42">
        <f t="shared" si="21"/>
        <v>75</v>
      </c>
      <c r="P35" s="42">
        <f t="shared" si="21"/>
        <v>50</v>
      </c>
      <c r="Q35" s="42">
        <f t="shared" si="21"/>
        <v>40</v>
      </c>
      <c r="R35" s="43">
        <f t="shared" si="21"/>
        <v>75.3</v>
      </c>
    </row>
    <row r="36" spans="1:18" s="35" customFormat="1" ht="82.5" customHeight="1">
      <c r="A36" s="32" t="s">
        <v>22</v>
      </c>
      <c r="B36" s="27" t="s">
        <v>66</v>
      </c>
      <c r="C36" s="37" t="s">
        <v>159</v>
      </c>
      <c r="D36" s="37">
        <v>1322</v>
      </c>
      <c r="E36" s="34">
        <v>182.3</v>
      </c>
      <c r="F36" s="29">
        <f>G36+H36+I36+J36+K36+L36+M36+N36+O36+P36+Q36+R36</f>
        <v>182.3</v>
      </c>
      <c r="G36" s="34">
        <v>0.03</v>
      </c>
      <c r="H36" s="34">
        <v>0.5</v>
      </c>
      <c r="I36" s="34">
        <v>70.18</v>
      </c>
      <c r="J36" s="34">
        <v>7.32</v>
      </c>
      <c r="K36" s="34">
        <v>8.68</v>
      </c>
      <c r="L36" s="34">
        <v>15.29</v>
      </c>
      <c r="M36" s="34">
        <v>0</v>
      </c>
      <c r="N36" s="34">
        <v>0</v>
      </c>
      <c r="O36" s="34">
        <v>35</v>
      </c>
      <c r="P36" s="34">
        <v>10</v>
      </c>
      <c r="Q36" s="34">
        <v>0</v>
      </c>
      <c r="R36" s="29">
        <v>35.3</v>
      </c>
    </row>
    <row r="37" spans="1:18" s="35" customFormat="1" ht="94.5" customHeight="1">
      <c r="A37" s="32" t="s">
        <v>23</v>
      </c>
      <c r="B37" s="27" t="s">
        <v>67</v>
      </c>
      <c r="C37" s="37" t="s">
        <v>159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68</v>
      </c>
      <c r="C38" s="37" t="s">
        <v>159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89</v>
      </c>
      <c r="B39" s="27" t="s">
        <v>90</v>
      </c>
      <c r="C39" s="37" t="s">
        <v>159</v>
      </c>
      <c r="D39" s="37">
        <v>1322</v>
      </c>
      <c r="E39" s="34">
        <v>480</v>
      </c>
      <c r="F39" s="29">
        <f>G39+H39+I39+J39+K39+L39+M39+N39+O39+P39+Q39+R39</f>
        <v>480</v>
      </c>
      <c r="G39" s="34">
        <v>0</v>
      </c>
      <c r="H39" s="34">
        <v>0</v>
      </c>
      <c r="I39" s="34">
        <v>0</v>
      </c>
      <c r="J39" s="34">
        <v>0</v>
      </c>
      <c r="K39" s="34">
        <v>200</v>
      </c>
      <c r="L39" s="34">
        <v>40</v>
      </c>
      <c r="M39" s="34">
        <v>40</v>
      </c>
      <c r="N39" s="34">
        <v>40</v>
      </c>
      <c r="O39" s="34">
        <v>40</v>
      </c>
      <c r="P39" s="34">
        <v>40</v>
      </c>
      <c r="Q39" s="34">
        <v>40</v>
      </c>
      <c r="R39" s="34">
        <v>40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34</v>
      </c>
      <c r="B40" s="27" t="s">
        <v>69</v>
      </c>
      <c r="C40" s="37" t="s">
        <v>159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70</v>
      </c>
      <c r="C41" s="37" t="s">
        <v>159</v>
      </c>
      <c r="D41" s="37">
        <v>1322</v>
      </c>
      <c r="E41" s="34">
        <v>7.9</v>
      </c>
      <c r="F41" s="29">
        <f>G41+H41+I41+J41+K41+L41+M41+N41+O41+P41+Q41+R41</f>
        <v>53.230000000000004</v>
      </c>
      <c r="G41" s="34">
        <v>5.99</v>
      </c>
      <c r="H41" s="34">
        <v>10.97</v>
      </c>
      <c r="I41" s="34">
        <v>27.25</v>
      </c>
      <c r="J41" s="34">
        <v>9.02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71</v>
      </c>
      <c r="C42" s="36" t="s">
        <v>159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103</v>
      </c>
      <c r="B43" s="26" t="s">
        <v>104</v>
      </c>
      <c r="C43" s="36" t="s">
        <v>159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105</v>
      </c>
      <c r="B44" s="27" t="s">
        <v>106</v>
      </c>
      <c r="C44" s="37" t="s">
        <v>159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107</v>
      </c>
      <c r="B45" s="27" t="s">
        <v>108</v>
      </c>
      <c r="C45" s="37" t="s">
        <v>159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109</v>
      </c>
      <c r="B46" s="27" t="s">
        <v>110</v>
      </c>
      <c r="C46" s="37" t="s">
        <v>159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111</v>
      </c>
      <c r="B47" s="27" t="s">
        <v>112</v>
      </c>
      <c r="C47" s="37" t="s">
        <v>159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113</v>
      </c>
      <c r="B48" s="27" t="s">
        <v>114</v>
      </c>
      <c r="C48" s="37" t="s">
        <v>159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72</v>
      </c>
      <c r="C49" s="36" t="s">
        <v>159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73</v>
      </c>
      <c r="C50" s="36" t="s">
        <v>159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74</v>
      </c>
      <c r="C51" s="36" t="s">
        <v>159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75</v>
      </c>
      <c r="C52" s="36" t="s">
        <v>159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115</v>
      </c>
      <c r="B53" s="27" t="s">
        <v>116</v>
      </c>
      <c r="C53" s="37" t="s">
        <v>159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117</v>
      </c>
      <c r="B54" s="27" t="s">
        <v>118</v>
      </c>
      <c r="C54" s="37" t="s">
        <v>159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119</v>
      </c>
      <c r="B55" s="27" t="s">
        <v>120</v>
      </c>
      <c r="C55" s="37" t="s">
        <v>159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121</v>
      </c>
      <c r="B56" s="27" t="s">
        <v>122</v>
      </c>
      <c r="C56" s="37" t="s">
        <v>159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123</v>
      </c>
      <c r="B57" s="27" t="s">
        <v>124</v>
      </c>
      <c r="C57" s="37" t="s">
        <v>159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125</v>
      </c>
      <c r="B58" s="27" t="s">
        <v>126</v>
      </c>
      <c r="C58" s="37" t="s">
        <v>159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127</v>
      </c>
      <c r="B59" s="27" t="s">
        <v>128</v>
      </c>
      <c r="C59" s="37" t="s">
        <v>159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129</v>
      </c>
      <c r="B60" s="27" t="s">
        <v>130</v>
      </c>
      <c r="C60" s="37" t="s">
        <v>159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131</v>
      </c>
      <c r="B61" s="27" t="s">
        <v>132</v>
      </c>
      <c r="C61" s="37" t="s">
        <v>159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133</v>
      </c>
      <c r="B62" s="27" t="s">
        <v>134</v>
      </c>
      <c r="C62" s="37" t="s">
        <v>159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135</v>
      </c>
      <c r="B63" s="27" t="s">
        <v>136</v>
      </c>
      <c r="C63" s="37" t="s">
        <v>159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137</v>
      </c>
      <c r="B64" s="27" t="s">
        <v>138</v>
      </c>
      <c r="C64" s="37" t="s">
        <v>159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139</v>
      </c>
      <c r="B65" s="27" t="s">
        <v>140</v>
      </c>
      <c r="C65" s="37" t="s">
        <v>159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141</v>
      </c>
      <c r="B66" s="27" t="s">
        <v>142</v>
      </c>
      <c r="C66" s="37" t="s">
        <v>159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143</v>
      </c>
      <c r="B67" s="27" t="s">
        <v>144</v>
      </c>
      <c r="C67" s="37" t="s">
        <v>159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145</v>
      </c>
      <c r="B68" s="27" t="s">
        <v>146</v>
      </c>
      <c r="C68" s="37" t="s">
        <v>159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147</v>
      </c>
      <c r="B69" s="27" t="s">
        <v>148</v>
      </c>
      <c r="C69" s="37" t="s">
        <v>159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149</v>
      </c>
      <c r="B70" s="27" t="s">
        <v>150</v>
      </c>
      <c r="C70" s="37" t="s">
        <v>159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151</v>
      </c>
      <c r="B71" s="27" t="s">
        <v>152</v>
      </c>
      <c r="C71" s="37" t="s">
        <v>159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76</v>
      </c>
      <c r="C72" s="36" t="s">
        <v>159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8.4</v>
      </c>
      <c r="K72" s="41">
        <f t="shared" si="31"/>
        <v>-8.4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153</v>
      </c>
      <c r="B73" s="27" t="s">
        <v>154</v>
      </c>
      <c r="C73" s="37" t="s">
        <v>159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8.4</v>
      </c>
      <c r="K73" s="29">
        <v>-8.4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155</v>
      </c>
      <c r="C74" s="37" t="s">
        <v>159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161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45" r:id="rId1"/>
  <headerFooter alignWithMargins="0">
    <oddHeader>&amp;L&amp;D</oddHeader>
    <oddFooter>&amp;L&amp;Z&amp;F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2014-05-05T12:18:50Z</cp:lastPrinted>
  <dcterms:created xsi:type="dcterms:W3CDTF">1996-10-08T23:32:33Z</dcterms:created>
  <dcterms:modified xsi:type="dcterms:W3CDTF">2014-05-13T12:14:46Z</dcterms:modified>
  <cp:category/>
  <cp:version/>
  <cp:contentType/>
  <cp:contentStatus/>
</cp:coreProperties>
</file>