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Кандалакшский р-н_собств.бюджет" sheetId="1" r:id="rId1"/>
    <sheet name="сп Зареченск" sheetId="2" r:id="rId2"/>
  </sheets>
  <definedNames>
    <definedName name="_xlnm.Print_Titles" localSheetId="0">'Кандалакшский р-н_собств.бюджет'!$10:$10</definedName>
    <definedName name="_xlnm.Print_Titles" localSheetId="1">'сп Зареченск'!$10:$10</definedName>
    <definedName name="_xlnm.Print_Area" localSheetId="0">'Кандалакшский р-н_собств.бюджет'!$A$1:$R$79</definedName>
    <definedName name="_xlnm.Print_Area" localSheetId="1">'сп Зареченск'!$A$1:$R$79</definedName>
  </definedNames>
  <calcPr fullCalcOnLoad="1"/>
</workbook>
</file>

<file path=xl/sharedStrings.xml><?xml version="1.0" encoding="utf-8"?>
<sst xmlns="http://schemas.openxmlformats.org/spreadsheetml/2006/main" count="443" uniqueCount="162">
  <si>
    <t>Наименование</t>
  </si>
  <si>
    <t>Коды бюджетной классификации Российской Федерации</t>
  </si>
  <si>
    <t>НАЛОГОВЫЕ И НЕНАЛОГОВЫЕ ДОХОДЫ</t>
  </si>
  <si>
    <t>Приложение</t>
  </si>
  <si>
    <t>к письму Министерства финансов</t>
  </si>
  <si>
    <t>Мурманской области</t>
  </si>
  <si>
    <t>от ___________№ ___________________</t>
  </si>
  <si>
    <t>Ожидаемое исполнение</t>
  </si>
  <si>
    <t>тыс.рублей</t>
  </si>
  <si>
    <t>исполнитель, телефон</t>
  </si>
  <si>
    <t>Руководитель финансового органа</t>
  </si>
  <si>
    <t>НАЛОГОВЫЕ ДОХОДЫ, ИТОГО</t>
  </si>
  <si>
    <t>НЕНАЛОГОВЫЕ ДОХОДЫ, ИТОГО</t>
  </si>
  <si>
    <t>Земельный налог</t>
  </si>
  <si>
    <t>Налог на имущество физических лиц</t>
  </si>
  <si>
    <t>Налог на доходы физических лиц</t>
  </si>
  <si>
    <t>Единый налог на вмененный доход для отдельных видов деятельности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</si>
  <si>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</si>
  <si>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</si>
  <si>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</si>
  <si>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</si>
  <si>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</si>
  <si>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</si>
  <si>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</si>
  <si>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</si>
  <si>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</si>
  <si>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</si>
  <si>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</si>
  <si>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</si>
  <si>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</si>
  <si>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</si>
  <si>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Налоги на прибыль, доходы</t>
  </si>
  <si>
    <t>Налоги на совокупный доход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</si>
  <si>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</si>
  <si>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</si>
  <si>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Налоги на имущество</t>
  </si>
  <si>
    <t>январь</t>
  </si>
  <si>
    <t>март</t>
  </si>
  <si>
    <t>июнь</t>
  </si>
  <si>
    <t xml:space="preserve">Утверждено Решением о бюджете (сумма на год) </t>
  </si>
  <si>
    <t xml:space="preserve">апрель </t>
  </si>
  <si>
    <t xml:space="preserve">май </t>
  </si>
  <si>
    <t>ноябрь</t>
  </si>
  <si>
    <t>февраль</t>
  </si>
  <si>
    <t>август</t>
  </si>
  <si>
    <t xml:space="preserve">сентябрь </t>
  </si>
  <si>
    <t>декабрь</t>
  </si>
  <si>
    <t>июль</t>
  </si>
  <si>
    <t xml:space="preserve">октябрь </t>
  </si>
  <si>
    <t xml:space="preserve">Прогноз поступлений налоговых и неналоговых доходов в бюджет муниципального образования </t>
  </si>
  <si>
    <t>00010000000000000000</t>
  </si>
  <si>
    <t>00010</t>
  </si>
  <si>
    <t>00010100000000000000</t>
  </si>
  <si>
    <t>00010500000000000000</t>
  </si>
  <si>
    <t>00010502000020000110</t>
  </si>
  <si>
    <t>00010503000010000110</t>
  </si>
  <si>
    <t>00010600000000000000</t>
  </si>
  <si>
    <t>00010601000000000110</t>
  </si>
  <si>
    <t>00010606000000000110</t>
  </si>
  <si>
    <t>00010800000000000000</t>
  </si>
  <si>
    <t>00010900000000000000</t>
  </si>
  <si>
    <t>00011</t>
  </si>
  <si>
    <t>00011100000000000000</t>
  </si>
  <si>
    <t>00011101000000000120</t>
  </si>
  <si>
    <t>00011103000000000120</t>
  </si>
  <si>
    <t>00011105000000000120</t>
  </si>
  <si>
    <t>00011105010000000120</t>
  </si>
  <si>
    <t>00011105020000000120</t>
  </si>
  <si>
    <t>00011105030000000120</t>
  </si>
  <si>
    <t>00011107000000000120</t>
  </si>
  <si>
    <t>00011109000000000120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</si>
  <si>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</si>
  <si>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</si>
  <si>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</si>
  <si>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</si>
  <si>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</si>
  <si>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</si>
  <si>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Кандалакшский район</t>
  </si>
  <si>
    <t>Код вида бюджета *</t>
  </si>
  <si>
    <t>* собственный бюджет муниципального района</t>
  </si>
  <si>
    <t>с.п. Зареченск</t>
  </si>
  <si>
    <t>* бюджет сельского поселения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</si>
  <si>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</si>
  <si>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</si>
  <si>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</si>
  <si>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Налог, взимаемый в связи с применением патентной системы налогообложения</t>
  </si>
  <si>
    <t>00010504000020000110</t>
  </si>
  <si>
    <t>Доходы в виде прибыли, приходящейся на доли в уставных (складочных) капиталлах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</si>
  <si>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</si>
  <si>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</si>
  <si>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</si>
  <si>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 xml:space="preserve">Налоги на товары (работы, услуги), реализуемые на территории Российской
Федерации
</t>
  </si>
  <si>
    <t>00010300000000000110</t>
  </si>
  <si>
    <t>Акцизы по подакцизным товарам (продукции), производимым на территории Российской федерации</t>
  </si>
  <si>
    <t>00010300000010000110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</si>
  <si>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</si>
  <si>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00010302230010000110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</si>
  <si>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</si>
  <si>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</si>
  <si>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</si>
  <si>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</si>
  <si>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</si>
  <si>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</si>
  <si>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</si>
  <si>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</si>
  <si>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атмосферных воздух стационарными объектами</t>
  </si>
  <si>
    <t>00011201010010000120</t>
  </si>
  <si>
    <t>Плата за выбросы загрязняющих веществ в атмосферных воздух передвижными объектами</t>
  </si>
  <si>
    <t>00011201020010000120</t>
  </si>
  <si>
    <t>Плата за выбросы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</si>
  <si>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</si>
  <si>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</si>
  <si>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</si>
  <si>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негативное воздействия на окружающую среду</t>
  </si>
  <si>
    <t>00011201050010000120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</si>
  <si>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</si>
  <si>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</si>
  <si>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</si>
  <si>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</si>
  <si>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</si>
  <si>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</si>
  <si>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</si>
  <si>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</si>
  <si>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</si>
  <si>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</si>
  <si>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</si>
  <si>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</si>
  <si>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Доходы от возмещения ущерба при возникновении страховых случаев</t>
  </si>
  <si>
    <t>00011623000000000140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</si>
  <si>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</si>
  <si>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</si>
  <si>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</si>
  <si>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</si>
  <si>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</si>
  <si>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>00011630012010000140</t>
  </si>
  <si>
    <t>Прочие денежные взыскания (штрафы) за 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</si>
  <si>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</si>
  <si>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</si>
  <si>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</si>
  <si>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</si>
  <si>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</si>
  <si>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</si>
  <si>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</si>
  <si>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Денежные взыскания (штрафы) за нарушение законодательства Российской Федерации об электроэнергетике</t>
  </si>
  <si>
    <t>00011641000010000140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</si>
  <si>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</si>
  <si>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</si>
  <si>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Денежные взыскания (штрафы) за нарушения законодательства Российской Федерации о промышленной безопасности</t>
  </si>
  <si>
    <t>00011645000010000140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</si>
  <si>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</si>
  <si>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</si>
  <si>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Прочие поступления от денежных взысканий (штрафов) и иных сумм в возмещение ущерба</t>
  </si>
  <si>
    <t>00011690000000000140</t>
  </si>
  <si>
    <t>Невыясненные поступления</t>
  </si>
  <si>
    <t>00011701000000000180</t>
  </si>
  <si>
    <t>00011705000000000180</t>
  </si>
  <si>
    <t>в 2014 году</t>
  </si>
  <si>
    <t xml:space="preserve">Код ОКТМО муниципального образования </t>
  </si>
  <si>
    <t>47608000</t>
  </si>
  <si>
    <t>47608407</t>
  </si>
  <si>
    <t>Н.В. Егорова</t>
  </si>
  <si>
    <t>исполнитель, телефон                                          Т П. Видякина (81533)60466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</si>
</sst>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#,##0.0"/>
    <numFmt numFmtId="182" formatCode="0.0"/>
    <numFmt numFmtId="183" formatCode="[$-FC19]d\ mmmm\ yyyy\ &quot;г.&quot;"/>
    <numFmt numFmtId="184" formatCode="#,##0.00&quot;р.&quot;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53">
      <alignment/>
      <protection/>
    </xf>
    <xf numFmtId="0" fontId="6" fillId="0" borderId="0" xfId="53" applyBorder="1">
      <alignment/>
      <protection/>
    </xf>
    <xf numFmtId="0" fontId="6" fillId="0" borderId="0" xfId="53" applyFill="1" applyBorder="1">
      <alignment/>
      <protection/>
    </xf>
    <xf numFmtId="0" fontId="22" fillId="0" borderId="0" xfId="53" applyFont="1" applyBorder="1">
      <alignment/>
      <protection/>
    </xf>
    <xf numFmtId="0" fontId="6" fillId="0" borderId="0" xfId="53" applyProtection="1">
      <alignment/>
      <protection/>
    </xf>
    <xf numFmtId="0" fontId="6" fillId="0" borderId="0" xfId="53" applyFill="1" applyProtection="1">
      <alignment/>
      <protection/>
    </xf>
    <xf numFmtId="0" fontId="6" fillId="0" borderId="0" xfId="53" applyBorder="1" applyProtection="1">
      <alignment/>
      <protection/>
    </xf>
    <xf numFmtId="0" fontId="6" fillId="0" borderId="0" xfId="53" applyFill="1" applyBorder="1" applyProtection="1">
      <alignment/>
      <protection/>
    </xf>
    <xf numFmtId="0" fontId="24" fillId="0" borderId="0" xfId="53" applyFont="1" applyFill="1" applyBorder="1" applyAlignment="1" applyProtection="1">
      <alignment horizontal="left"/>
      <protection/>
    </xf>
    <xf numFmtId="0" fontId="21" fillId="0" borderId="0" xfId="53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/>
      <protection/>
    </xf>
    <xf numFmtId="0" fontId="23" fillId="0" borderId="0" xfId="53" applyFont="1" applyFill="1" applyBorder="1" applyAlignment="1" applyProtection="1">
      <alignment horizontal="center"/>
      <protection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0" fontId="19" fillId="20" borderId="11" xfId="53" applyFont="1" applyFill="1" applyBorder="1" applyAlignment="1" applyProtection="1">
      <alignment horizontal="center" vertical="center" wrapText="1"/>
      <protection/>
    </xf>
    <xf numFmtId="0" fontId="22" fillId="20" borderId="11" xfId="53" applyFont="1" applyFill="1" applyBorder="1" applyAlignment="1" applyProtection="1">
      <alignment horizontal="center" vertical="center" wrapText="1"/>
      <protection/>
    </xf>
    <xf numFmtId="0" fontId="19" fillId="20" borderId="10" xfId="0" applyFont="1" applyFill="1" applyBorder="1" applyAlignment="1" applyProtection="1">
      <alignment wrapText="1"/>
      <protection/>
    </xf>
    <xf numFmtId="0" fontId="20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 wrapText="1"/>
      <protection/>
    </xf>
    <xf numFmtId="0" fontId="24" fillId="0" borderId="0" xfId="53" applyFont="1" applyFill="1" applyBorder="1" applyAlignment="1" applyProtection="1">
      <alignment horizontal="left"/>
      <protection locked="0"/>
    </xf>
    <xf numFmtId="0" fontId="6" fillId="0" borderId="0" xfId="53" applyFill="1" applyBorder="1" applyProtection="1">
      <alignment/>
      <protection locked="0"/>
    </xf>
    <xf numFmtId="49" fontId="19" fillId="20" borderId="10" xfId="53" applyNumberFormat="1" applyFont="1" applyFill="1" applyBorder="1" applyAlignment="1" applyProtection="1">
      <alignment horizontal="left" wrapText="1"/>
      <protection/>
    </xf>
    <xf numFmtId="49" fontId="20" fillId="20" borderId="10" xfId="53" applyNumberFormat="1" applyFont="1" applyFill="1" applyBorder="1" applyAlignment="1" applyProtection="1">
      <alignment horizontal="left" wrapText="1"/>
      <protection/>
    </xf>
    <xf numFmtId="2" fontId="20" fillId="24" borderId="10" xfId="53" applyNumberFormat="1" applyFont="1" applyFill="1" applyBorder="1" applyAlignment="1" applyProtection="1">
      <alignment horizontal="right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Border="1">
      <alignment/>
      <protection/>
    </xf>
    <xf numFmtId="0" fontId="20" fillId="20" borderId="10" xfId="0" applyFont="1" applyFill="1" applyBorder="1" applyAlignment="1" applyProtection="1">
      <alignment/>
      <protection/>
    </xf>
    <xf numFmtId="0" fontId="20" fillId="20" borderId="10" xfId="0" applyFont="1" applyFill="1" applyBorder="1" applyAlignment="1" applyProtection="1">
      <alignment vertical="top" wrapText="1"/>
      <protection/>
    </xf>
    <xf numFmtId="2" fontId="20" fillId="0" borderId="10" xfId="53" applyNumberFormat="1" applyFont="1" applyFill="1" applyBorder="1" applyAlignment="1" applyProtection="1">
      <alignment horizontal="center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Fill="1" applyBorder="1">
      <alignment/>
      <protection/>
    </xf>
    <xf numFmtId="1" fontId="19" fillId="20" borderId="10" xfId="53" applyNumberFormat="1" applyFont="1" applyFill="1" applyBorder="1" applyAlignment="1" applyProtection="1">
      <alignment horizontal="center" wrapText="1"/>
      <protection/>
    </xf>
    <xf numFmtId="1" fontId="20" fillId="20" borderId="10" xfId="53" applyNumberFormat="1" applyFont="1" applyFill="1" applyBorder="1" applyAlignment="1" applyProtection="1">
      <alignment horizontal="center" wrapText="1"/>
      <protection/>
    </xf>
    <xf numFmtId="0" fontId="26" fillId="0" borderId="0" xfId="53" applyFont="1" applyFill="1" applyBorder="1" applyProtection="1">
      <alignment/>
      <protection/>
    </xf>
    <xf numFmtId="0" fontId="20" fillId="20" borderId="10" xfId="0" applyFont="1" applyFill="1" applyBorder="1" applyAlignment="1" applyProtection="1">
      <alignment wrapText="1"/>
      <protection/>
    </xf>
    <xf numFmtId="2" fontId="19" fillId="6" borderId="10" xfId="53" applyNumberFormat="1" applyFont="1" applyFill="1" applyBorder="1" applyAlignment="1" applyProtection="1">
      <alignment horizontal="right" wrapText="1"/>
      <protection locked="0"/>
    </xf>
    <xf numFmtId="2" fontId="19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0" fontId="22" fillId="6" borderId="0" xfId="53" applyFont="1" applyFill="1" applyBorder="1">
      <alignment/>
      <protection/>
    </xf>
    <xf numFmtId="0" fontId="6" fillId="6" borderId="0" xfId="53" applyFill="1" applyBorder="1">
      <alignment/>
      <protection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0" fontId="6" fillId="6" borderId="0" xfId="53" applyFont="1" applyFill="1" applyBorder="1">
      <alignment/>
      <protection/>
    </xf>
    <xf numFmtId="0" fontId="20" fillId="20" borderId="10" xfId="0" applyFont="1" applyFill="1" applyBorder="1" applyAlignment="1" applyProtection="1">
      <alignment wrapText="1"/>
      <protection/>
    </xf>
    <xf numFmtId="0" fontId="6" fillId="0" borderId="0" xfId="53" applyFont="1" applyFill="1" applyBorder="1" applyProtection="1">
      <alignment/>
      <protection locked="0"/>
    </xf>
    <xf numFmtId="0" fontId="23" fillId="0" borderId="0" xfId="53" applyFont="1" applyFill="1" applyAlignment="1" applyProtection="1">
      <alignment horizontal="left"/>
      <protection/>
    </xf>
    <xf numFmtId="0" fontId="24" fillId="0" borderId="0" xfId="53" applyFont="1" applyFill="1" applyAlignment="1" applyProtection="1">
      <alignment horizontal="left"/>
      <protection/>
    </xf>
    <xf numFmtId="0" fontId="21" fillId="0" borderId="0" xfId="53" applyFont="1" applyBorder="1" applyAlignment="1" applyProtection="1">
      <alignment horizontal="right" wrapText="1"/>
      <protection/>
    </xf>
    <xf numFmtId="0" fontId="25" fillId="0" borderId="0" xfId="53" applyFont="1" applyBorder="1" applyAlignment="1" applyProtection="1">
      <alignment horizontal="center" wrapText="1"/>
      <protection locked="0"/>
    </xf>
    <xf numFmtId="0" fontId="21" fillId="0" borderId="0" xfId="53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ссовый план поступлений 20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E15" sqref="E15"/>
    </sheetView>
  </sheetViews>
  <sheetFormatPr defaultColWidth="0" defaultRowHeight="12.75" zeroHeight="1"/>
  <cols>
    <col min="1" max="1" width="43.421875" style="5" customWidth="1"/>
    <col min="2" max="2" width="25.57421875" style="5" customWidth="1"/>
    <col min="3" max="3" width="16.7109375" style="5" customWidth="1"/>
    <col min="4" max="4" width="11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49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77</v>
      </c>
      <c r="L7" s="53"/>
      <c r="M7" s="53"/>
      <c r="N7" s="54" t="s">
        <v>156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157</v>
      </c>
      <c r="D10" s="18" t="s">
        <v>78</v>
      </c>
      <c r="E10" s="18" t="s">
        <v>39</v>
      </c>
      <c r="F10" s="18" t="s">
        <v>7</v>
      </c>
      <c r="G10" s="19" t="s">
        <v>36</v>
      </c>
      <c r="H10" s="19" t="s">
        <v>43</v>
      </c>
      <c r="I10" s="19" t="s">
        <v>37</v>
      </c>
      <c r="J10" s="19" t="s">
        <v>40</v>
      </c>
      <c r="K10" s="19" t="s">
        <v>41</v>
      </c>
      <c r="L10" s="19" t="s">
        <v>38</v>
      </c>
      <c r="M10" s="19" t="s">
        <v>47</v>
      </c>
      <c r="N10" s="19" t="s">
        <v>44</v>
      </c>
      <c r="O10" s="19" t="s">
        <v>45</v>
      </c>
      <c r="P10" s="19" t="s">
        <v>48</v>
      </c>
      <c r="Q10" s="19" t="s">
        <v>42</v>
      </c>
      <c r="R10" s="19" t="s">
        <v>46</v>
      </c>
    </row>
    <row r="11" spans="1:18" s="2" customFormat="1" ht="12.75">
      <c r="A11" s="20" t="s">
        <v>2</v>
      </c>
      <c r="B11" s="26" t="s">
        <v>50</v>
      </c>
      <c r="C11" s="36" t="s">
        <v>158</v>
      </c>
      <c r="D11" s="36">
        <v>1310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51</v>
      </c>
      <c r="C12" s="36" t="s">
        <v>158</v>
      </c>
      <c r="D12" s="36">
        <v>1310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52</v>
      </c>
      <c r="C13" s="36" t="s">
        <v>158</v>
      </c>
      <c r="D13" s="36">
        <v>1310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82</v>
      </c>
      <c r="C14" s="37" t="s">
        <v>158</v>
      </c>
      <c r="D14" s="37">
        <v>1310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91</v>
      </c>
      <c r="B15" s="26" t="s">
        <v>92</v>
      </c>
      <c r="C15" s="36" t="s">
        <v>158</v>
      </c>
      <c r="D15" s="36">
        <v>1310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93</v>
      </c>
      <c r="B16" s="26" t="s">
        <v>94</v>
      </c>
      <c r="C16" s="36" t="s">
        <v>158</v>
      </c>
      <c r="D16" s="36">
        <v>1310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95</v>
      </c>
      <c r="B17" s="27" t="s">
        <v>96</v>
      </c>
      <c r="C17" s="37" t="s">
        <v>158</v>
      </c>
      <c r="D17" s="37">
        <v>1310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97</v>
      </c>
      <c r="B18" s="27" t="s">
        <v>98</v>
      </c>
      <c r="C18" s="37" t="s">
        <v>158</v>
      </c>
      <c r="D18" s="37">
        <v>1310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99</v>
      </c>
      <c r="B19" s="27" t="s">
        <v>100</v>
      </c>
      <c r="C19" s="37" t="s">
        <v>158</v>
      </c>
      <c r="D19" s="37">
        <v>1310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101</v>
      </c>
      <c r="B20" s="27" t="s">
        <v>102</v>
      </c>
      <c r="C20" s="37" t="s">
        <v>158</v>
      </c>
      <c r="D20" s="37">
        <v>1310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53</v>
      </c>
      <c r="C21" s="36" t="s">
        <v>158</v>
      </c>
      <c r="D21" s="36">
        <v>1310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83</v>
      </c>
      <c r="B22" s="27" t="s">
        <v>84</v>
      </c>
      <c r="C22" s="37" t="s">
        <v>158</v>
      </c>
      <c r="D22" s="37">
        <v>1310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54</v>
      </c>
      <c r="C23" s="37" t="s">
        <v>158</v>
      </c>
      <c r="D23" s="37">
        <v>1310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55</v>
      </c>
      <c r="C24" s="37" t="s">
        <v>158</v>
      </c>
      <c r="D24" s="37">
        <v>1310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85</v>
      </c>
      <c r="B25" s="27" t="s">
        <v>86</v>
      </c>
      <c r="C25" s="37" t="s">
        <v>158</v>
      </c>
      <c r="D25" s="37">
        <v>1310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35</v>
      </c>
      <c r="B26" s="26" t="s">
        <v>56</v>
      </c>
      <c r="C26" s="36" t="s">
        <v>158</v>
      </c>
      <c r="D26" s="36">
        <v>1310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57</v>
      </c>
      <c r="C27" s="37" t="s">
        <v>158</v>
      </c>
      <c r="D27" s="37">
        <v>1310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58</v>
      </c>
      <c r="C28" s="37" t="s">
        <v>158</v>
      </c>
      <c r="D28" s="37">
        <v>1310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59</v>
      </c>
      <c r="C29" s="36" t="s">
        <v>158</v>
      </c>
      <c r="D29" s="36">
        <v>1310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60</v>
      </c>
      <c r="C30" s="36" t="s">
        <v>158</v>
      </c>
      <c r="D30" s="36">
        <v>1310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61</v>
      </c>
      <c r="C31" s="36" t="s">
        <v>158</v>
      </c>
      <c r="D31" s="36">
        <v>1310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62</v>
      </c>
      <c r="C32" s="36" t="s">
        <v>158</v>
      </c>
      <c r="D32" s="36">
        <v>1310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87</v>
      </c>
      <c r="B33" s="27" t="s">
        <v>63</v>
      </c>
      <c r="C33" s="37" t="s">
        <v>158</v>
      </c>
      <c r="D33" s="37">
        <v>1310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64</v>
      </c>
      <c r="C34" s="37" t="s">
        <v>158</v>
      </c>
      <c r="D34" s="37">
        <v>1310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88</v>
      </c>
      <c r="B35" s="27" t="s">
        <v>65</v>
      </c>
      <c r="C35" s="37" t="s">
        <v>158</v>
      </c>
      <c r="D35" s="37">
        <v>1310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66</v>
      </c>
      <c r="C36" s="37" t="s">
        <v>158</v>
      </c>
      <c r="D36" s="37">
        <v>1310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67</v>
      </c>
      <c r="C37" s="37" t="s">
        <v>158</v>
      </c>
      <c r="D37" s="37">
        <v>1310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68</v>
      </c>
      <c r="C38" s="37" t="s">
        <v>158</v>
      </c>
      <c r="D38" s="37">
        <v>1310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89</v>
      </c>
      <c r="B39" s="27" t="s">
        <v>90</v>
      </c>
      <c r="C39" s="37" t="s">
        <v>158</v>
      </c>
      <c r="D39" s="37">
        <v>1310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34</v>
      </c>
      <c r="B40" s="27" t="s">
        <v>69</v>
      </c>
      <c r="C40" s="37" t="s">
        <v>158</v>
      </c>
      <c r="D40" s="37">
        <v>1310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70</v>
      </c>
      <c r="C41" s="37" t="s">
        <v>158</v>
      </c>
      <c r="D41" s="37">
        <v>1310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71</v>
      </c>
      <c r="C42" s="36" t="s">
        <v>158</v>
      </c>
      <c r="D42" s="36">
        <v>1310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103</v>
      </c>
      <c r="B43" s="26" t="s">
        <v>104</v>
      </c>
      <c r="C43" s="36" t="s">
        <v>158</v>
      </c>
      <c r="D43" s="36">
        <v>1310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105</v>
      </c>
      <c r="B44" s="27" t="s">
        <v>106</v>
      </c>
      <c r="C44" s="37" t="s">
        <v>158</v>
      </c>
      <c r="D44" s="37">
        <v>1310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107</v>
      </c>
      <c r="B45" s="27" t="s">
        <v>108</v>
      </c>
      <c r="C45" s="37" t="s">
        <v>158</v>
      </c>
      <c r="D45" s="37">
        <v>1310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109</v>
      </c>
      <c r="B46" s="27" t="s">
        <v>110</v>
      </c>
      <c r="C46" s="37" t="s">
        <v>158</v>
      </c>
      <c r="D46" s="37">
        <v>1310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111</v>
      </c>
      <c r="B47" s="27" t="s">
        <v>112</v>
      </c>
      <c r="C47" s="37" t="s">
        <v>158</v>
      </c>
      <c r="D47" s="37">
        <v>1310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113</v>
      </c>
      <c r="B48" s="27" t="s">
        <v>114</v>
      </c>
      <c r="C48" s="37" t="s">
        <v>158</v>
      </c>
      <c r="D48" s="37">
        <v>1310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72</v>
      </c>
      <c r="C49" s="36" t="s">
        <v>158</v>
      </c>
      <c r="D49" s="36">
        <v>1310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73</v>
      </c>
      <c r="C50" s="36" t="s">
        <v>158</v>
      </c>
      <c r="D50" s="36">
        <v>1310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74</v>
      </c>
      <c r="C51" s="36" t="s">
        <v>158</v>
      </c>
      <c r="D51" s="36">
        <v>1310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75</v>
      </c>
      <c r="C52" s="36" t="s">
        <v>158</v>
      </c>
      <c r="D52" s="36">
        <v>1310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115</v>
      </c>
      <c r="B53" s="27" t="s">
        <v>116</v>
      </c>
      <c r="C53" s="37" t="s">
        <v>158</v>
      </c>
      <c r="D53" s="37">
        <v>1310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117</v>
      </c>
      <c r="B54" s="27" t="s">
        <v>118</v>
      </c>
      <c r="C54" s="37" t="s">
        <v>158</v>
      </c>
      <c r="D54" s="37">
        <v>1310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119</v>
      </c>
      <c r="B55" s="27" t="s">
        <v>120</v>
      </c>
      <c r="C55" s="37" t="s">
        <v>158</v>
      </c>
      <c r="D55" s="37">
        <v>1310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121</v>
      </c>
      <c r="B56" s="27" t="s">
        <v>122</v>
      </c>
      <c r="C56" s="37" t="s">
        <v>158</v>
      </c>
      <c r="D56" s="37">
        <v>1310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123</v>
      </c>
      <c r="B57" s="27" t="s">
        <v>124</v>
      </c>
      <c r="C57" s="37" t="s">
        <v>158</v>
      </c>
      <c r="D57" s="37">
        <v>1310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125</v>
      </c>
      <c r="B58" s="27" t="s">
        <v>126</v>
      </c>
      <c r="C58" s="37" t="s">
        <v>158</v>
      </c>
      <c r="D58" s="37">
        <v>1310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127</v>
      </c>
      <c r="B59" s="27" t="s">
        <v>128</v>
      </c>
      <c r="C59" s="37" t="s">
        <v>158</v>
      </c>
      <c r="D59" s="37">
        <v>1310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129</v>
      </c>
      <c r="B60" s="27" t="s">
        <v>130</v>
      </c>
      <c r="C60" s="37" t="s">
        <v>158</v>
      </c>
      <c r="D60" s="37">
        <v>1310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131</v>
      </c>
      <c r="B61" s="27" t="s">
        <v>132</v>
      </c>
      <c r="C61" s="37" t="s">
        <v>158</v>
      </c>
      <c r="D61" s="37">
        <v>1310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133</v>
      </c>
      <c r="B62" s="27" t="s">
        <v>134</v>
      </c>
      <c r="C62" s="37" t="s">
        <v>158</v>
      </c>
      <c r="D62" s="37">
        <v>1310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135</v>
      </c>
      <c r="B63" s="27" t="s">
        <v>136</v>
      </c>
      <c r="C63" s="37" t="s">
        <v>158</v>
      </c>
      <c r="D63" s="37">
        <v>1310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137</v>
      </c>
      <c r="B64" s="27" t="s">
        <v>138</v>
      </c>
      <c r="C64" s="37" t="s">
        <v>158</v>
      </c>
      <c r="D64" s="37">
        <v>1310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139</v>
      </c>
      <c r="B65" s="27" t="s">
        <v>140</v>
      </c>
      <c r="C65" s="37" t="s">
        <v>158</v>
      </c>
      <c r="D65" s="37">
        <v>1310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141</v>
      </c>
      <c r="B66" s="27" t="s">
        <v>142</v>
      </c>
      <c r="C66" s="37" t="s">
        <v>158</v>
      </c>
      <c r="D66" s="37">
        <v>1310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143</v>
      </c>
      <c r="B67" s="27" t="s">
        <v>144</v>
      </c>
      <c r="C67" s="37" t="s">
        <v>158</v>
      </c>
      <c r="D67" s="37">
        <v>1310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145</v>
      </c>
      <c r="B68" s="27" t="s">
        <v>146</v>
      </c>
      <c r="C68" s="37" t="s">
        <v>158</v>
      </c>
      <c r="D68" s="37">
        <v>1310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147</v>
      </c>
      <c r="B69" s="27" t="s">
        <v>148</v>
      </c>
      <c r="C69" s="37" t="s">
        <v>158</v>
      </c>
      <c r="D69" s="37">
        <v>1310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149</v>
      </c>
      <c r="B70" s="27" t="s">
        <v>150</v>
      </c>
      <c r="C70" s="37" t="s">
        <v>158</v>
      </c>
      <c r="D70" s="37">
        <v>1310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151</v>
      </c>
      <c r="B71" s="27" t="s">
        <v>152</v>
      </c>
      <c r="C71" s="37" t="s">
        <v>158</v>
      </c>
      <c r="D71" s="37">
        <v>1310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76</v>
      </c>
      <c r="C72" s="36" t="s">
        <v>158</v>
      </c>
      <c r="D72" s="36">
        <v>1310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153</v>
      </c>
      <c r="B73" s="27" t="s">
        <v>154</v>
      </c>
      <c r="C73" s="37" t="s">
        <v>158</v>
      </c>
      <c r="D73" s="37">
        <v>1310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155</v>
      </c>
      <c r="C74" s="37" t="s">
        <v>158</v>
      </c>
      <c r="D74" s="37">
        <v>1310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79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</sheetData>
  <sheetProtection sheet="1"/>
  <mergeCells count="7">
    <mergeCell ref="P2:R2"/>
    <mergeCell ref="P3:R3"/>
    <mergeCell ref="P4:R4"/>
    <mergeCell ref="A7:J7"/>
    <mergeCell ref="K7:M7"/>
    <mergeCell ref="N7:R7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V79"/>
  <sheetViews>
    <sheetView showGridLines="0" tabSelected="1" zoomScale="80" zoomScaleNormal="80" zoomScalePageLayoutView="0" workbookViewId="0" topLeftCell="A1">
      <pane xSplit="6" ySplit="10" topLeftCell="G7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H11" sqref="H11"/>
    </sheetView>
  </sheetViews>
  <sheetFormatPr defaultColWidth="0" defaultRowHeight="12.75" customHeight="1" zeroHeight="1"/>
  <cols>
    <col min="1" max="1" width="43.421875" style="5" customWidth="1"/>
    <col min="2" max="2" width="24.140625" style="5" customWidth="1"/>
    <col min="3" max="3" width="16.7109375" style="5" customWidth="1"/>
    <col min="4" max="4" width="10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49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80</v>
      </c>
      <c r="L7" s="53"/>
      <c r="M7" s="53"/>
      <c r="N7" s="54" t="s">
        <v>156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157</v>
      </c>
      <c r="D10" s="18" t="s">
        <v>78</v>
      </c>
      <c r="E10" s="18" t="s">
        <v>39</v>
      </c>
      <c r="F10" s="18" t="s">
        <v>7</v>
      </c>
      <c r="G10" s="19" t="s">
        <v>36</v>
      </c>
      <c r="H10" s="19" t="s">
        <v>43</v>
      </c>
      <c r="I10" s="19" t="s">
        <v>37</v>
      </c>
      <c r="J10" s="19" t="s">
        <v>40</v>
      </c>
      <c r="K10" s="19" t="s">
        <v>41</v>
      </c>
      <c r="L10" s="19" t="s">
        <v>38</v>
      </c>
      <c r="M10" s="19" t="s">
        <v>47</v>
      </c>
      <c r="N10" s="19" t="s">
        <v>44</v>
      </c>
      <c r="O10" s="19" t="s">
        <v>45</v>
      </c>
      <c r="P10" s="19" t="s">
        <v>48</v>
      </c>
      <c r="Q10" s="19" t="s">
        <v>42</v>
      </c>
      <c r="R10" s="19" t="s">
        <v>46</v>
      </c>
    </row>
    <row r="11" spans="1:18" s="2" customFormat="1" ht="12.75">
      <c r="A11" s="20" t="s">
        <v>2</v>
      </c>
      <c r="B11" s="26" t="s">
        <v>50</v>
      </c>
      <c r="C11" s="36" t="s">
        <v>159</v>
      </c>
      <c r="D11" s="36">
        <v>1322</v>
      </c>
      <c r="E11" s="40">
        <f>E12+E31</f>
        <v>1654.6999999999998</v>
      </c>
      <c r="F11" s="40">
        <f aca="true" t="shared" si="0" ref="F11:R11">F12+F31</f>
        <v>1706.0899999999997</v>
      </c>
      <c r="G11" s="40">
        <f t="shared" si="0"/>
        <v>89.08999999999999</v>
      </c>
      <c r="H11" s="40">
        <f t="shared" si="0"/>
        <v>104.88000000000001</v>
      </c>
      <c r="I11" s="40">
        <f t="shared" si="0"/>
        <v>256.28999999999996</v>
      </c>
      <c r="J11" s="40">
        <f>J12+J31</f>
        <v>108.22</v>
      </c>
      <c r="K11" s="40">
        <f t="shared" si="0"/>
        <v>111.5</v>
      </c>
      <c r="L11" s="40">
        <f t="shared" si="0"/>
        <v>152</v>
      </c>
      <c r="M11" s="40">
        <f t="shared" si="0"/>
        <v>119</v>
      </c>
      <c r="N11" s="40">
        <f t="shared" si="0"/>
        <v>113</v>
      </c>
      <c r="O11" s="40">
        <f t="shared" si="0"/>
        <v>154</v>
      </c>
      <c r="P11" s="40">
        <f t="shared" si="0"/>
        <v>157</v>
      </c>
      <c r="Q11" s="40">
        <f t="shared" si="0"/>
        <v>149</v>
      </c>
      <c r="R11" s="40">
        <f t="shared" si="0"/>
        <v>192.11</v>
      </c>
    </row>
    <row r="12" spans="1:256" s="2" customFormat="1" ht="19.5" customHeight="1">
      <c r="A12" s="20" t="s">
        <v>11</v>
      </c>
      <c r="B12" s="26" t="s">
        <v>51</v>
      </c>
      <c r="C12" s="36" t="s">
        <v>159</v>
      </c>
      <c r="D12" s="36">
        <v>1322</v>
      </c>
      <c r="E12" s="40">
        <f>E13+E21+E26+E29+E30+E15</f>
        <v>984.5</v>
      </c>
      <c r="F12" s="40">
        <f aca="true" t="shared" si="1" ref="F12:BQ12">F13+F21+F26+F29+F30+F15</f>
        <v>1035.8899999999999</v>
      </c>
      <c r="G12" s="40">
        <f t="shared" si="1"/>
        <v>83.07</v>
      </c>
      <c r="H12" s="40">
        <f t="shared" si="1"/>
        <v>93.41000000000001</v>
      </c>
      <c r="I12" s="40">
        <f t="shared" si="1"/>
        <v>85.82</v>
      </c>
      <c r="J12" s="40">
        <f t="shared" si="1"/>
        <v>64.19</v>
      </c>
      <c r="K12" s="40">
        <f t="shared" si="1"/>
        <v>70.5</v>
      </c>
      <c r="L12" s="40">
        <f t="shared" si="1"/>
        <v>77</v>
      </c>
      <c r="M12" s="40">
        <f t="shared" si="1"/>
        <v>79</v>
      </c>
      <c r="N12" s="40">
        <f t="shared" si="1"/>
        <v>73</v>
      </c>
      <c r="O12" s="40">
        <f t="shared" si="1"/>
        <v>79</v>
      </c>
      <c r="P12" s="40">
        <f t="shared" si="1"/>
        <v>107</v>
      </c>
      <c r="Q12" s="40">
        <f t="shared" si="1"/>
        <v>109</v>
      </c>
      <c r="R12" s="40">
        <f t="shared" si="1"/>
        <v>114.9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52</v>
      </c>
      <c r="C13" s="36" t="s">
        <v>159</v>
      </c>
      <c r="D13" s="36">
        <v>1322</v>
      </c>
      <c r="E13" s="40">
        <f>E14</f>
        <v>830.5</v>
      </c>
      <c r="F13" s="40">
        <f>F14</f>
        <v>881.89</v>
      </c>
      <c r="G13" s="40">
        <f aca="true" t="shared" si="5" ref="G13:BR13">G14</f>
        <v>79.66</v>
      </c>
      <c r="H13" s="40">
        <f t="shared" si="5"/>
        <v>91.73</v>
      </c>
      <c r="I13" s="40">
        <f t="shared" si="5"/>
        <v>60</v>
      </c>
      <c r="J13" s="40">
        <f>J14</f>
        <v>60</v>
      </c>
      <c r="K13" s="40">
        <f t="shared" si="5"/>
        <v>70</v>
      </c>
      <c r="L13" s="40">
        <f t="shared" si="5"/>
        <v>70</v>
      </c>
      <c r="M13" s="40">
        <f t="shared" si="5"/>
        <v>70</v>
      </c>
      <c r="N13" s="40">
        <f t="shared" si="5"/>
        <v>70</v>
      </c>
      <c r="O13" s="40">
        <f t="shared" si="5"/>
        <v>70</v>
      </c>
      <c r="P13" s="40">
        <f t="shared" si="5"/>
        <v>80</v>
      </c>
      <c r="Q13" s="40">
        <f t="shared" si="5"/>
        <v>80</v>
      </c>
      <c r="R13" s="40">
        <f t="shared" si="5"/>
        <v>80.5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82</v>
      </c>
      <c r="C14" s="37" t="s">
        <v>159</v>
      </c>
      <c r="D14" s="37">
        <v>1322</v>
      </c>
      <c r="E14" s="29">
        <v>830.5</v>
      </c>
      <c r="F14" s="29">
        <f>G14+H14+I14+J14+K14+L14+M14+N14+O14+P14+Q14+R14</f>
        <v>881.89</v>
      </c>
      <c r="G14" s="28">
        <v>79.66</v>
      </c>
      <c r="H14" s="28">
        <v>91.73</v>
      </c>
      <c r="I14" s="29">
        <v>60</v>
      </c>
      <c r="J14" s="29">
        <v>60</v>
      </c>
      <c r="K14" s="29">
        <v>70</v>
      </c>
      <c r="L14" s="29">
        <v>70</v>
      </c>
      <c r="M14" s="29">
        <v>70</v>
      </c>
      <c r="N14" s="29">
        <v>70</v>
      </c>
      <c r="O14" s="29">
        <v>70</v>
      </c>
      <c r="P14" s="29">
        <v>80</v>
      </c>
      <c r="Q14" s="29">
        <v>80</v>
      </c>
      <c r="R14" s="29">
        <v>80.5</v>
      </c>
    </row>
    <row r="15" spans="1:18" s="44" customFormat="1" ht="54.75" customHeight="1">
      <c r="A15" s="23" t="s">
        <v>91</v>
      </c>
      <c r="B15" s="26" t="s">
        <v>92</v>
      </c>
      <c r="C15" s="36" t="s">
        <v>159</v>
      </c>
      <c r="D15" s="36">
        <v>1322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93</v>
      </c>
      <c r="B16" s="26" t="s">
        <v>94</v>
      </c>
      <c r="C16" s="36" t="s">
        <v>159</v>
      </c>
      <c r="D16" s="36">
        <v>1322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95</v>
      </c>
      <c r="B17" s="27" t="s">
        <v>96</v>
      </c>
      <c r="C17" s="37" t="s">
        <v>159</v>
      </c>
      <c r="D17" s="37">
        <v>1322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97</v>
      </c>
      <c r="B18" s="27" t="s">
        <v>98</v>
      </c>
      <c r="C18" s="37" t="s">
        <v>159</v>
      </c>
      <c r="D18" s="37">
        <v>1322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99</v>
      </c>
      <c r="B19" s="27" t="s">
        <v>100</v>
      </c>
      <c r="C19" s="37" t="s">
        <v>159</v>
      </c>
      <c r="D19" s="37">
        <v>1322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101</v>
      </c>
      <c r="B20" s="27" t="s">
        <v>102</v>
      </c>
      <c r="C20" s="37" t="s">
        <v>159</v>
      </c>
      <c r="D20" s="37">
        <v>1322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53</v>
      </c>
      <c r="C21" s="36" t="s">
        <v>159</v>
      </c>
      <c r="D21" s="36">
        <v>1322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83</v>
      </c>
      <c r="B22" s="27" t="s">
        <v>84</v>
      </c>
      <c r="C22" s="37" t="s">
        <v>159</v>
      </c>
      <c r="D22" s="37">
        <v>1322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54</v>
      </c>
      <c r="C23" s="37" t="s">
        <v>159</v>
      </c>
      <c r="D23" s="37">
        <v>1322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55</v>
      </c>
      <c r="C24" s="37" t="s">
        <v>159</v>
      </c>
      <c r="D24" s="37">
        <v>1322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85</v>
      </c>
      <c r="B25" s="27" t="s">
        <v>86</v>
      </c>
      <c r="C25" s="37" t="s">
        <v>159</v>
      </c>
      <c r="D25" s="37">
        <v>1322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35</v>
      </c>
      <c r="B26" s="26" t="s">
        <v>56</v>
      </c>
      <c r="C26" s="36" t="s">
        <v>159</v>
      </c>
      <c r="D26" s="36">
        <v>1322</v>
      </c>
      <c r="E26" s="41">
        <f>E27+E28</f>
        <v>154</v>
      </c>
      <c r="F26" s="41">
        <f aca="true" t="shared" si="15" ref="F26:R26">F27+F28</f>
        <v>154</v>
      </c>
      <c r="G26" s="41">
        <f t="shared" si="15"/>
        <v>3.41</v>
      </c>
      <c r="H26" s="41">
        <f t="shared" si="15"/>
        <v>1.6800000000000002</v>
      </c>
      <c r="I26" s="41">
        <f t="shared" si="15"/>
        <v>25.82</v>
      </c>
      <c r="J26" s="41">
        <f t="shared" si="15"/>
        <v>4.19</v>
      </c>
      <c r="K26" s="41">
        <f t="shared" si="15"/>
        <v>0.5</v>
      </c>
      <c r="L26" s="41">
        <f t="shared" si="15"/>
        <v>7</v>
      </c>
      <c r="M26" s="41">
        <f t="shared" si="15"/>
        <v>9</v>
      </c>
      <c r="N26" s="41">
        <f t="shared" si="15"/>
        <v>3</v>
      </c>
      <c r="O26" s="41">
        <f t="shared" si="15"/>
        <v>9</v>
      </c>
      <c r="P26" s="41">
        <f t="shared" si="15"/>
        <v>27</v>
      </c>
      <c r="Q26" s="41">
        <f t="shared" si="15"/>
        <v>29</v>
      </c>
      <c r="R26" s="41">
        <f t="shared" si="15"/>
        <v>34.4</v>
      </c>
    </row>
    <row r="27" spans="1:18" s="30" customFormat="1" ht="16.5" customHeight="1">
      <c r="A27" s="31" t="s">
        <v>14</v>
      </c>
      <c r="B27" s="27" t="s">
        <v>57</v>
      </c>
      <c r="C27" s="37" t="s">
        <v>159</v>
      </c>
      <c r="D27" s="37">
        <v>1322</v>
      </c>
      <c r="E27" s="29">
        <v>85</v>
      </c>
      <c r="F27" s="29">
        <f>G27+H27+I27+J27+K27+L27+M27+N27+O27+P27+Q27+R27</f>
        <v>85</v>
      </c>
      <c r="G27" s="28">
        <v>-0.01</v>
      </c>
      <c r="H27" s="28">
        <v>0.39</v>
      </c>
      <c r="I27" s="28">
        <v>0.11</v>
      </c>
      <c r="J27" s="28">
        <v>0.51</v>
      </c>
      <c r="K27" s="28">
        <v>0</v>
      </c>
      <c r="L27" s="28">
        <v>0</v>
      </c>
      <c r="M27" s="28">
        <v>2</v>
      </c>
      <c r="N27" s="28">
        <v>2</v>
      </c>
      <c r="O27" s="28">
        <v>2</v>
      </c>
      <c r="P27" s="28">
        <v>20</v>
      </c>
      <c r="Q27" s="28">
        <v>25</v>
      </c>
      <c r="R27" s="28">
        <v>33</v>
      </c>
    </row>
    <row r="28" spans="1:18" s="30" customFormat="1" ht="16.5" customHeight="1">
      <c r="A28" s="31" t="s">
        <v>13</v>
      </c>
      <c r="B28" s="27" t="s">
        <v>58</v>
      </c>
      <c r="C28" s="37" t="s">
        <v>159</v>
      </c>
      <c r="D28" s="37">
        <v>1322</v>
      </c>
      <c r="E28" s="29">
        <v>69</v>
      </c>
      <c r="F28" s="29">
        <f>G28+H28+I28+J28+K28+L28+M28+N28+O28+P28+Q28+R28</f>
        <v>69</v>
      </c>
      <c r="G28" s="28">
        <v>3.42</v>
      </c>
      <c r="H28" s="28">
        <v>1.29</v>
      </c>
      <c r="I28" s="28">
        <v>25.71</v>
      </c>
      <c r="J28" s="28">
        <v>3.68</v>
      </c>
      <c r="K28" s="28">
        <v>0.5</v>
      </c>
      <c r="L28" s="28">
        <v>7</v>
      </c>
      <c r="M28" s="28">
        <v>7</v>
      </c>
      <c r="N28" s="28">
        <v>1</v>
      </c>
      <c r="O28" s="28">
        <v>7</v>
      </c>
      <c r="P28" s="28">
        <v>7</v>
      </c>
      <c r="Q28" s="28">
        <v>4</v>
      </c>
      <c r="R28" s="28">
        <v>1.4</v>
      </c>
    </row>
    <row r="29" spans="1:18" s="4" customFormat="1" ht="16.5" customHeight="1">
      <c r="A29" s="20" t="s">
        <v>17</v>
      </c>
      <c r="B29" s="26" t="s">
        <v>59</v>
      </c>
      <c r="C29" s="36" t="s">
        <v>159</v>
      </c>
      <c r="D29" s="36">
        <v>1322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60</v>
      </c>
      <c r="C30" s="36" t="s">
        <v>159</v>
      </c>
      <c r="D30" s="36">
        <v>1322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61</v>
      </c>
      <c r="C31" s="36" t="s">
        <v>159</v>
      </c>
      <c r="D31" s="36">
        <v>1322</v>
      </c>
      <c r="E31" s="41">
        <f>E32+E42+E49+E50+E51+E52+E72</f>
        <v>670.1999999999999</v>
      </c>
      <c r="F31" s="41">
        <f>F32+F42+F49+F50+F51+F52+F72</f>
        <v>670.1999999999999</v>
      </c>
      <c r="G31" s="41">
        <f aca="true" t="shared" si="16" ref="G31:BR31">G32+G42+G49+G50+G51+G52+G72</f>
        <v>6.0200000000000005</v>
      </c>
      <c r="H31" s="41">
        <f t="shared" si="16"/>
        <v>11.47</v>
      </c>
      <c r="I31" s="41">
        <f t="shared" si="16"/>
        <v>170.47</v>
      </c>
      <c r="J31" s="41">
        <f t="shared" si="16"/>
        <v>44.03</v>
      </c>
      <c r="K31" s="41">
        <f t="shared" si="16"/>
        <v>41</v>
      </c>
      <c r="L31" s="41">
        <f t="shared" si="16"/>
        <v>75</v>
      </c>
      <c r="M31" s="41">
        <f t="shared" si="16"/>
        <v>40</v>
      </c>
      <c r="N31" s="41">
        <f t="shared" si="16"/>
        <v>40</v>
      </c>
      <c r="O31" s="41">
        <f t="shared" si="16"/>
        <v>75</v>
      </c>
      <c r="P31" s="41">
        <f t="shared" si="16"/>
        <v>50</v>
      </c>
      <c r="Q31" s="41">
        <f t="shared" si="16"/>
        <v>40</v>
      </c>
      <c r="R31" s="41">
        <f t="shared" si="16"/>
        <v>77.21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62</v>
      </c>
      <c r="C32" s="36" t="s">
        <v>159</v>
      </c>
      <c r="D32" s="36">
        <v>1322</v>
      </c>
      <c r="E32" s="41">
        <f>E33+E34+E35+E40+E41</f>
        <v>670.1999999999999</v>
      </c>
      <c r="F32" s="41">
        <f aca="true" t="shared" si="20" ref="F32:R32">F33+F34+F35+F40+F41</f>
        <v>670.1999999999999</v>
      </c>
      <c r="G32" s="41">
        <f t="shared" si="20"/>
        <v>6.0200000000000005</v>
      </c>
      <c r="H32" s="41">
        <f t="shared" si="20"/>
        <v>11.47</v>
      </c>
      <c r="I32" s="41">
        <f t="shared" si="20"/>
        <v>170.47</v>
      </c>
      <c r="J32" s="41">
        <f t="shared" si="20"/>
        <v>44.03</v>
      </c>
      <c r="K32" s="41">
        <f t="shared" si="20"/>
        <v>41</v>
      </c>
      <c r="L32" s="41">
        <f t="shared" si="20"/>
        <v>75</v>
      </c>
      <c r="M32" s="41">
        <f t="shared" si="20"/>
        <v>40</v>
      </c>
      <c r="N32" s="41">
        <f t="shared" si="20"/>
        <v>40</v>
      </c>
      <c r="O32" s="41">
        <f t="shared" si="20"/>
        <v>75</v>
      </c>
      <c r="P32" s="41">
        <f t="shared" si="20"/>
        <v>50</v>
      </c>
      <c r="Q32" s="41">
        <f t="shared" si="20"/>
        <v>40</v>
      </c>
      <c r="R32" s="41">
        <f t="shared" si="20"/>
        <v>77.21</v>
      </c>
    </row>
    <row r="33" spans="1:18" s="35" customFormat="1" ht="79.5" customHeight="1">
      <c r="A33" s="32" t="s">
        <v>87</v>
      </c>
      <c r="B33" s="27" t="s">
        <v>63</v>
      </c>
      <c r="C33" s="37" t="s">
        <v>159</v>
      </c>
      <c r="D33" s="37">
        <v>1322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64</v>
      </c>
      <c r="C34" s="37" t="s">
        <v>159</v>
      </c>
      <c r="D34" s="37">
        <v>1322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88</v>
      </c>
      <c r="B35" s="27" t="s">
        <v>65</v>
      </c>
      <c r="C35" s="37" t="s">
        <v>159</v>
      </c>
      <c r="D35" s="37">
        <v>1322</v>
      </c>
      <c r="E35" s="42">
        <f>E36+E37+E38+E39</f>
        <v>662.3</v>
      </c>
      <c r="F35" s="42">
        <f>F36+F37+F38+F39</f>
        <v>662.3</v>
      </c>
      <c r="G35" s="42">
        <f aca="true" t="shared" si="21" ref="G35:R35">G36+G37+G38+G39</f>
        <v>0.03</v>
      </c>
      <c r="H35" s="42">
        <f t="shared" si="21"/>
        <v>0.5</v>
      </c>
      <c r="I35" s="42">
        <f t="shared" si="21"/>
        <v>170.47</v>
      </c>
      <c r="J35" s="42">
        <f t="shared" si="21"/>
        <v>55</v>
      </c>
      <c r="K35" s="42">
        <f t="shared" si="21"/>
        <v>41</v>
      </c>
      <c r="L35" s="42">
        <f t="shared" si="21"/>
        <v>75</v>
      </c>
      <c r="M35" s="42">
        <f t="shared" si="21"/>
        <v>40</v>
      </c>
      <c r="N35" s="42">
        <f t="shared" si="21"/>
        <v>40</v>
      </c>
      <c r="O35" s="42">
        <f t="shared" si="21"/>
        <v>75</v>
      </c>
      <c r="P35" s="42">
        <f t="shared" si="21"/>
        <v>50</v>
      </c>
      <c r="Q35" s="42">
        <f t="shared" si="21"/>
        <v>40</v>
      </c>
      <c r="R35" s="43">
        <f t="shared" si="21"/>
        <v>75.3</v>
      </c>
    </row>
    <row r="36" spans="1:18" s="35" customFormat="1" ht="82.5" customHeight="1">
      <c r="A36" s="32" t="s">
        <v>22</v>
      </c>
      <c r="B36" s="27" t="s">
        <v>66</v>
      </c>
      <c r="C36" s="37" t="s">
        <v>159</v>
      </c>
      <c r="D36" s="37">
        <v>1322</v>
      </c>
      <c r="E36" s="34">
        <v>182.3</v>
      </c>
      <c r="F36" s="29">
        <f>G36+H36+I36+J36+K36+L36+M36+N36+O36+P36+Q36+R36</f>
        <v>182.3</v>
      </c>
      <c r="G36" s="34">
        <v>0.03</v>
      </c>
      <c r="H36" s="34">
        <v>0.5</v>
      </c>
      <c r="I36" s="34">
        <v>50.47</v>
      </c>
      <c r="J36" s="34">
        <v>15</v>
      </c>
      <c r="K36" s="34">
        <v>1</v>
      </c>
      <c r="L36" s="34">
        <v>35</v>
      </c>
      <c r="M36" s="34">
        <v>0</v>
      </c>
      <c r="N36" s="34">
        <v>0</v>
      </c>
      <c r="O36" s="34">
        <v>35</v>
      </c>
      <c r="P36" s="34">
        <v>10</v>
      </c>
      <c r="Q36" s="34">
        <v>0</v>
      </c>
      <c r="R36" s="29">
        <v>35.3</v>
      </c>
    </row>
    <row r="37" spans="1:18" s="35" customFormat="1" ht="94.5" customHeight="1">
      <c r="A37" s="32" t="s">
        <v>23</v>
      </c>
      <c r="B37" s="27" t="s">
        <v>67</v>
      </c>
      <c r="C37" s="37" t="s">
        <v>159</v>
      </c>
      <c r="D37" s="37">
        <v>1322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68</v>
      </c>
      <c r="C38" s="37" t="s">
        <v>159</v>
      </c>
      <c r="D38" s="37">
        <v>1322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89</v>
      </c>
      <c r="B39" s="27" t="s">
        <v>90</v>
      </c>
      <c r="C39" s="37" t="s">
        <v>159</v>
      </c>
      <c r="D39" s="37">
        <v>1322</v>
      </c>
      <c r="E39" s="34">
        <v>480</v>
      </c>
      <c r="F39" s="29">
        <f>G39+H39+I39+J39+K39+L39+M39+N39+O39+P39+Q39+R39</f>
        <v>480</v>
      </c>
      <c r="G39" s="34">
        <v>0</v>
      </c>
      <c r="H39" s="34">
        <v>0</v>
      </c>
      <c r="I39" s="34">
        <v>120</v>
      </c>
      <c r="J39" s="34">
        <v>40</v>
      </c>
      <c r="K39" s="34">
        <v>40</v>
      </c>
      <c r="L39" s="34">
        <v>40</v>
      </c>
      <c r="M39" s="34">
        <v>40</v>
      </c>
      <c r="N39" s="34">
        <v>40</v>
      </c>
      <c r="O39" s="34">
        <v>40</v>
      </c>
      <c r="P39" s="34">
        <v>40</v>
      </c>
      <c r="Q39" s="34">
        <v>40</v>
      </c>
      <c r="R39" s="34">
        <v>40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34</v>
      </c>
      <c r="B40" s="27" t="s">
        <v>69</v>
      </c>
      <c r="C40" s="37" t="s">
        <v>159</v>
      </c>
      <c r="D40" s="37">
        <v>1322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70</v>
      </c>
      <c r="C41" s="37" t="s">
        <v>159</v>
      </c>
      <c r="D41" s="37">
        <v>1322</v>
      </c>
      <c r="E41" s="34">
        <v>7.9</v>
      </c>
      <c r="F41" s="29">
        <f>G41+H41+I41+J41+K41+L41+M41+N41+O41+P41+Q41+R41</f>
        <v>7.9</v>
      </c>
      <c r="G41" s="34">
        <v>5.99</v>
      </c>
      <c r="H41" s="34">
        <v>10.97</v>
      </c>
      <c r="I41" s="34">
        <v>0</v>
      </c>
      <c r="J41" s="34">
        <v>-10.97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1.91</v>
      </c>
    </row>
    <row r="42" spans="1:18" s="2" customFormat="1" ht="34.5" customHeight="1">
      <c r="A42" s="20" t="s">
        <v>25</v>
      </c>
      <c r="B42" s="26" t="s">
        <v>71</v>
      </c>
      <c r="C42" s="36" t="s">
        <v>159</v>
      </c>
      <c r="D42" s="36">
        <v>1322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103</v>
      </c>
      <c r="B43" s="26" t="s">
        <v>104</v>
      </c>
      <c r="C43" s="36" t="s">
        <v>159</v>
      </c>
      <c r="D43" s="36">
        <v>1322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105</v>
      </c>
      <c r="B44" s="27" t="s">
        <v>106</v>
      </c>
      <c r="C44" s="37" t="s">
        <v>159</v>
      </c>
      <c r="D44" s="37">
        <v>1322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107</v>
      </c>
      <c r="B45" s="27" t="s">
        <v>108</v>
      </c>
      <c r="C45" s="37" t="s">
        <v>159</v>
      </c>
      <c r="D45" s="37">
        <v>1322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109</v>
      </c>
      <c r="B46" s="27" t="s">
        <v>110</v>
      </c>
      <c r="C46" s="37" t="s">
        <v>159</v>
      </c>
      <c r="D46" s="37">
        <v>1322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111</v>
      </c>
      <c r="B47" s="27" t="s">
        <v>112</v>
      </c>
      <c r="C47" s="37" t="s">
        <v>159</v>
      </c>
      <c r="D47" s="37">
        <v>1322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113</v>
      </c>
      <c r="B48" s="27" t="s">
        <v>114</v>
      </c>
      <c r="C48" s="37" t="s">
        <v>159</v>
      </c>
      <c r="D48" s="37">
        <v>1322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72</v>
      </c>
      <c r="C49" s="36" t="s">
        <v>159</v>
      </c>
      <c r="D49" s="36">
        <v>1322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73</v>
      </c>
      <c r="C50" s="36" t="s">
        <v>159</v>
      </c>
      <c r="D50" s="36">
        <v>1322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74</v>
      </c>
      <c r="C51" s="36" t="s">
        <v>159</v>
      </c>
      <c r="D51" s="36">
        <v>1322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75</v>
      </c>
      <c r="C52" s="36" t="s">
        <v>159</v>
      </c>
      <c r="D52" s="36">
        <v>1322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115</v>
      </c>
      <c r="B53" s="27" t="s">
        <v>116</v>
      </c>
      <c r="C53" s="37" t="s">
        <v>159</v>
      </c>
      <c r="D53" s="37">
        <v>1322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117</v>
      </c>
      <c r="B54" s="27" t="s">
        <v>118</v>
      </c>
      <c r="C54" s="37" t="s">
        <v>159</v>
      </c>
      <c r="D54" s="37">
        <v>1322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119</v>
      </c>
      <c r="B55" s="27" t="s">
        <v>120</v>
      </c>
      <c r="C55" s="37" t="s">
        <v>159</v>
      </c>
      <c r="D55" s="37">
        <v>1322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121</v>
      </c>
      <c r="B56" s="27" t="s">
        <v>122</v>
      </c>
      <c r="C56" s="37" t="s">
        <v>159</v>
      </c>
      <c r="D56" s="37">
        <v>1322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123</v>
      </c>
      <c r="B57" s="27" t="s">
        <v>124</v>
      </c>
      <c r="C57" s="37" t="s">
        <v>159</v>
      </c>
      <c r="D57" s="37">
        <v>1322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125</v>
      </c>
      <c r="B58" s="27" t="s">
        <v>126</v>
      </c>
      <c r="C58" s="37" t="s">
        <v>159</v>
      </c>
      <c r="D58" s="37">
        <v>1322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127</v>
      </c>
      <c r="B59" s="27" t="s">
        <v>128</v>
      </c>
      <c r="C59" s="37" t="s">
        <v>159</v>
      </c>
      <c r="D59" s="37">
        <v>1322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129</v>
      </c>
      <c r="B60" s="27" t="s">
        <v>130</v>
      </c>
      <c r="C60" s="37" t="s">
        <v>159</v>
      </c>
      <c r="D60" s="37">
        <v>1322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131</v>
      </c>
      <c r="B61" s="27" t="s">
        <v>132</v>
      </c>
      <c r="C61" s="37" t="s">
        <v>159</v>
      </c>
      <c r="D61" s="37">
        <v>1322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133</v>
      </c>
      <c r="B62" s="27" t="s">
        <v>134</v>
      </c>
      <c r="C62" s="37" t="s">
        <v>159</v>
      </c>
      <c r="D62" s="37">
        <v>1322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135</v>
      </c>
      <c r="B63" s="27" t="s">
        <v>136</v>
      </c>
      <c r="C63" s="37" t="s">
        <v>159</v>
      </c>
      <c r="D63" s="37">
        <v>1322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137</v>
      </c>
      <c r="B64" s="27" t="s">
        <v>138</v>
      </c>
      <c r="C64" s="37" t="s">
        <v>159</v>
      </c>
      <c r="D64" s="37">
        <v>1322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139</v>
      </c>
      <c r="B65" s="27" t="s">
        <v>140</v>
      </c>
      <c r="C65" s="37" t="s">
        <v>159</v>
      </c>
      <c r="D65" s="37">
        <v>1322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141</v>
      </c>
      <c r="B66" s="27" t="s">
        <v>142</v>
      </c>
      <c r="C66" s="37" t="s">
        <v>159</v>
      </c>
      <c r="D66" s="37">
        <v>1322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143</v>
      </c>
      <c r="B67" s="27" t="s">
        <v>144</v>
      </c>
      <c r="C67" s="37" t="s">
        <v>159</v>
      </c>
      <c r="D67" s="37">
        <v>1322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145</v>
      </c>
      <c r="B68" s="27" t="s">
        <v>146</v>
      </c>
      <c r="C68" s="37" t="s">
        <v>159</v>
      </c>
      <c r="D68" s="37">
        <v>1322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147</v>
      </c>
      <c r="B69" s="27" t="s">
        <v>148</v>
      </c>
      <c r="C69" s="37" t="s">
        <v>159</v>
      </c>
      <c r="D69" s="37">
        <v>1322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149</v>
      </c>
      <c r="B70" s="27" t="s">
        <v>150</v>
      </c>
      <c r="C70" s="37" t="s">
        <v>159</v>
      </c>
      <c r="D70" s="37">
        <v>1322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151</v>
      </c>
      <c r="B71" s="27" t="s">
        <v>152</v>
      </c>
      <c r="C71" s="37" t="s">
        <v>159</v>
      </c>
      <c r="D71" s="37">
        <v>1322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76</v>
      </c>
      <c r="C72" s="36" t="s">
        <v>159</v>
      </c>
      <c r="D72" s="36">
        <v>1322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153</v>
      </c>
      <c r="B73" s="27" t="s">
        <v>154</v>
      </c>
      <c r="C73" s="37" t="s">
        <v>159</v>
      </c>
      <c r="D73" s="37">
        <v>1322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155</v>
      </c>
      <c r="C74" s="37" t="s">
        <v>159</v>
      </c>
      <c r="D74" s="37">
        <v>1322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81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49" t="s">
        <v>160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49" t="s">
        <v>161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horizontalDpi="600" verticalDpi="600" orientation="landscape" paperSize="9" scale="50" r:id="rId1"/>
  <headerFooter alignWithMargins="0">
    <oddHeader>&amp;L&amp;D</oddHeader>
    <oddFooter>&amp;L&amp;Z&amp;F 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2014-02-06T13:18:53Z</cp:lastPrinted>
  <dcterms:created xsi:type="dcterms:W3CDTF">1996-10-08T23:32:33Z</dcterms:created>
  <dcterms:modified xsi:type="dcterms:W3CDTF">2014-05-13T12:14:10Z</dcterms:modified>
  <cp:category/>
  <cp:version/>
  <cp:contentType/>
  <cp:contentStatus/>
</cp:coreProperties>
</file>