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Зареченск'!$A$1:$R$46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<sst xmlns="http://schemas.openxmlformats.org/spreadsheetml/2006/main" count="93" uniqueCount="93">
  <si>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</si>
  <si>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</si>
  <si>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</si>
  <si>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</si>
  <si>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</si>
  <si>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</si>
  <si>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</si>
  <si>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</si>
  <si>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</si>
  <si>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</si>
  <si>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</si>
  <si>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</si>
  <si>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</si>
  <si>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</si>
  <si>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</si>
  <si>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</si>
  <si>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</si>
  <si>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</si>
  <si>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</si>
  <si>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</si>
  <si>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</si>
  <si>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</si>
  <si>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</si>
  <si>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</si>
  <si>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</si>
  <si>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</si>
  <si>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</si>
  <si>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</si>
  <si>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</si>
  <si>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</si>
  <si>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</si>
  <si>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</si>
  <si>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</si>
  <si>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</si>
  <si>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</si>
  <si>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</si>
  <si>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</si>
  <si>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</si>
  <si>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</si>
  <si>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</si>
  <si>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</si>
  <si>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</si>
  <si>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</si>
  <si>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</si>
  <si>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</si>
  <si>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</si>
  <si>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</si>
  <si>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</si>
  <si>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</si>
  <si>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</si>
  <si>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</si>
  <si>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</si>
  <si>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</si>
  <si>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</si>
  <si>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</si>
  <si>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</si>
  <si>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</si>
  <si>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</si>
  <si>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</si>
  <si>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</si>
  <si>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</si>
  <si>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</si>
  <si>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</si>
  <si>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</si>
  <si>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</si>
  <si>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</si>
  <si>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</si>
  <si>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</si>
  <si>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</si>
  <si>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</si>
  <si>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</si>
  <si>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</si>
  <si>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</si>
  <si>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</si>
  <si>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</si>
  <si>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</si>
  <si>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</si>
  <si>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</si>
  <si>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</si>
  <si>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</si>
  <si>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</si>
  <si>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</si>
  <si>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</si>
  <si>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</si>
  <si>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</si>
  <si>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</si>
  <si>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</si>
  <si>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</si>
  <si>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</si>
  <si>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</si>
  <si>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</si>
  <si>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Н.В. Егорова</t>
  </si>
  <si>
    <t>Т.П. Видякина 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</si>
</sst>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Protection="1">
      <alignment/>
      <protection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showGridLines="0" tabSelected="1" zoomScale="80" zoomScaleNormal="80" zoomScalePageLayoutView="0" workbookViewId="0" topLeftCell="A1">
      <pane xSplit="6" ySplit="10" topLeftCell="P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38" sqref="Q38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79</v>
      </c>
      <c r="L7" s="56"/>
      <c r="M7" s="56"/>
      <c r="N7" s="57" t="s">
        <v>88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34</v>
      </c>
      <c r="D10" s="21" t="s">
        <v>78</v>
      </c>
      <c r="E10" s="21" t="s">
        <v>40</v>
      </c>
      <c r="F10" s="21" t="s">
        <v>7</v>
      </c>
      <c r="G10" s="22" t="s">
        <v>37</v>
      </c>
      <c r="H10" s="22" t="s">
        <v>44</v>
      </c>
      <c r="I10" s="22" t="s">
        <v>38</v>
      </c>
      <c r="J10" s="22" t="s">
        <v>41</v>
      </c>
      <c r="K10" s="22" t="s">
        <v>42</v>
      </c>
      <c r="L10" s="22" t="s">
        <v>39</v>
      </c>
      <c r="M10" s="22" t="s">
        <v>48</v>
      </c>
      <c r="N10" s="22" t="s">
        <v>45</v>
      </c>
      <c r="O10" s="22" t="s">
        <v>46</v>
      </c>
      <c r="P10" s="22" t="s">
        <v>49</v>
      </c>
      <c r="Q10" s="22" t="s">
        <v>43</v>
      </c>
      <c r="R10" s="22" t="s">
        <v>47</v>
      </c>
    </row>
    <row r="11" spans="1:18" s="2" customFormat="1" ht="12.75">
      <c r="A11" s="23" t="s">
        <v>2</v>
      </c>
      <c r="B11" s="29" t="s">
        <v>51</v>
      </c>
      <c r="C11" s="40">
        <v>47202000003</v>
      </c>
      <c r="D11" s="40">
        <v>1322</v>
      </c>
      <c r="E11" s="44">
        <f>E12+E25</f>
        <v>2235.2200000000003</v>
      </c>
      <c r="F11" s="44">
        <f aca="true" t="shared" si="0" ref="F11:R11">F12+F25</f>
        <v>2302.66</v>
      </c>
      <c r="G11" s="45">
        <f t="shared" si="0"/>
        <v>73.39</v>
      </c>
      <c r="H11" s="45">
        <f t="shared" si="0"/>
        <v>101.57</v>
      </c>
      <c r="I11" s="45">
        <f t="shared" si="0"/>
        <v>133.56</v>
      </c>
      <c r="J11" s="45">
        <f>J12+J25</f>
        <v>336.19</v>
      </c>
      <c r="K11" s="45">
        <f t="shared" si="0"/>
        <v>91.71</v>
      </c>
      <c r="L11" s="45">
        <f t="shared" si="0"/>
        <v>313.21999999999997</v>
      </c>
      <c r="M11" s="45">
        <f t="shared" si="0"/>
        <v>243.96</v>
      </c>
      <c r="N11" s="45">
        <f t="shared" si="0"/>
        <v>-1.5899999999999892</v>
      </c>
      <c r="O11" s="45">
        <f t="shared" si="0"/>
        <v>356.76</v>
      </c>
      <c r="P11" s="45">
        <f t="shared" si="0"/>
        <v>177.21</v>
      </c>
      <c r="Q11" s="45">
        <f t="shared" si="0"/>
        <v>232.24</v>
      </c>
      <c r="R11" s="45">
        <f t="shared" si="0"/>
        <v>244.44</v>
      </c>
    </row>
    <row r="12" spans="1:18" s="2" customFormat="1" ht="19.5" customHeight="1">
      <c r="A12" s="23" t="s">
        <v>11</v>
      </c>
      <c r="B12" s="29" t="s">
        <v>52</v>
      </c>
      <c r="C12" s="40">
        <v>47202000003</v>
      </c>
      <c r="D12" s="40">
        <v>1322</v>
      </c>
      <c r="E12" s="44">
        <f>E13+E15+E20+E23+E24</f>
        <v>858.2</v>
      </c>
      <c r="F12" s="44">
        <f aca="true" t="shared" si="1" ref="F12:R12">F13+F15+F20+F23+F24</f>
        <v>923.3000000000001</v>
      </c>
      <c r="G12" s="45">
        <f t="shared" si="1"/>
        <v>47.47</v>
      </c>
      <c r="H12" s="45">
        <f t="shared" si="1"/>
        <v>68.8</v>
      </c>
      <c r="I12" s="45">
        <f t="shared" si="1"/>
        <v>91.89999999999999</v>
      </c>
      <c r="J12" s="45">
        <f>J13+J15+J20+J23+J24</f>
        <v>83.6</v>
      </c>
      <c r="K12" s="45">
        <f t="shared" si="1"/>
        <v>79.16</v>
      </c>
      <c r="L12" s="45">
        <f t="shared" si="1"/>
        <v>26.7</v>
      </c>
      <c r="M12" s="45">
        <f t="shared" si="1"/>
        <v>101</v>
      </c>
      <c r="N12" s="45">
        <f t="shared" si="1"/>
        <v>77.63000000000001</v>
      </c>
      <c r="O12" s="45">
        <f t="shared" si="1"/>
        <v>110.62</v>
      </c>
      <c r="P12" s="45">
        <f t="shared" si="1"/>
        <v>122.58000000000001</v>
      </c>
      <c r="Q12" s="45">
        <f t="shared" si="1"/>
        <v>60.74</v>
      </c>
      <c r="R12" s="45">
        <f t="shared" si="1"/>
        <v>53.1</v>
      </c>
    </row>
    <row r="13" spans="1:18" s="2" customFormat="1" ht="19.5" customHeight="1">
      <c r="A13" s="23" t="s">
        <v>31</v>
      </c>
      <c r="B13" s="29" t="s">
        <v>53</v>
      </c>
      <c r="C13" s="40">
        <v>47202000003</v>
      </c>
      <c r="D13" s="40">
        <v>1322</v>
      </c>
      <c r="E13" s="44">
        <f>E14</f>
        <v>791</v>
      </c>
      <c r="F13" s="44">
        <f aca="true" t="shared" si="2" ref="F13:R13">F14</f>
        <v>830.0000000000001</v>
      </c>
      <c r="G13" s="45">
        <f t="shared" si="2"/>
        <v>47.05</v>
      </c>
      <c r="H13" s="45">
        <f t="shared" si="2"/>
        <v>49.51</v>
      </c>
      <c r="I13" s="45">
        <f t="shared" si="2"/>
        <v>83.1</v>
      </c>
      <c r="J13" s="45">
        <f>J14</f>
        <v>76.82</v>
      </c>
      <c r="K13" s="45">
        <f t="shared" si="2"/>
        <v>78.6</v>
      </c>
      <c r="L13" s="45">
        <f t="shared" si="2"/>
        <v>19.13</v>
      </c>
      <c r="M13" s="45">
        <f t="shared" si="2"/>
        <v>90.82</v>
      </c>
      <c r="N13" s="45">
        <f t="shared" si="2"/>
        <v>74.65</v>
      </c>
      <c r="O13" s="45">
        <f t="shared" si="2"/>
        <v>100.37</v>
      </c>
      <c r="P13" s="45">
        <f t="shared" si="2"/>
        <v>98.12</v>
      </c>
      <c r="Q13" s="45">
        <f t="shared" si="2"/>
        <v>60</v>
      </c>
      <c r="R13" s="45">
        <f t="shared" si="2"/>
        <v>51.83</v>
      </c>
    </row>
    <row r="14" spans="1:18" s="34" customFormat="1" ht="12.75">
      <c r="A14" s="24" t="s">
        <v>15</v>
      </c>
      <c r="B14" s="30" t="s">
        <v>81</v>
      </c>
      <c r="C14" s="41">
        <v>47202000003</v>
      </c>
      <c r="D14" s="41">
        <v>1322</v>
      </c>
      <c r="E14" s="31">
        <v>791</v>
      </c>
      <c r="F14" s="31">
        <f>G14+H14+I14+J14+K14+L14+M14+N14+O14+P14+Q14+R14</f>
        <v>830.0000000000001</v>
      </c>
      <c r="G14" s="32">
        <v>47.05</v>
      </c>
      <c r="H14" s="32">
        <v>49.51</v>
      </c>
      <c r="I14" s="33">
        <v>83.1</v>
      </c>
      <c r="J14" s="33">
        <v>76.82</v>
      </c>
      <c r="K14" s="33">
        <v>78.6</v>
      </c>
      <c r="L14" s="33">
        <v>19.13</v>
      </c>
      <c r="M14" s="33">
        <v>90.82</v>
      </c>
      <c r="N14" s="33">
        <v>74.65</v>
      </c>
      <c r="O14" s="33">
        <v>100.37</v>
      </c>
      <c r="P14" s="33">
        <v>98.12</v>
      </c>
      <c r="Q14" s="33">
        <v>60</v>
      </c>
      <c r="R14" s="33">
        <v>51.83</v>
      </c>
    </row>
    <row r="15" spans="1:18" s="2" customFormat="1" ht="12.75">
      <c r="A15" s="25" t="s">
        <v>32</v>
      </c>
      <c r="B15" s="29" t="s">
        <v>54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82</v>
      </c>
      <c r="B16" s="30" t="s">
        <v>83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16</v>
      </c>
      <c r="B17" s="30" t="s">
        <v>55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19</v>
      </c>
      <c r="B18" s="30" t="s">
        <v>56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84</v>
      </c>
      <c r="B19" s="30" t="s">
        <v>85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36</v>
      </c>
      <c r="B20" s="29" t="s">
        <v>57</v>
      </c>
      <c r="C20" s="40">
        <v>47202000003</v>
      </c>
      <c r="D20" s="40">
        <v>1322</v>
      </c>
      <c r="E20" s="46">
        <f>E21+E22</f>
        <v>67.2</v>
      </c>
      <c r="F20" s="46">
        <f aca="true" t="shared" si="4" ref="F20:R20">F21+F22</f>
        <v>93.3</v>
      </c>
      <c r="G20" s="47">
        <f t="shared" si="4"/>
        <v>0.42</v>
      </c>
      <c r="H20" s="47">
        <f t="shared" si="4"/>
        <v>19.290000000000003</v>
      </c>
      <c r="I20" s="47">
        <f t="shared" si="4"/>
        <v>8.8</v>
      </c>
      <c r="J20" s="47">
        <f t="shared" si="4"/>
        <v>6.78</v>
      </c>
      <c r="K20" s="47">
        <f t="shared" si="4"/>
        <v>0.56</v>
      </c>
      <c r="L20" s="47">
        <f t="shared" si="4"/>
        <v>7.57</v>
      </c>
      <c r="M20" s="47">
        <f t="shared" si="4"/>
        <v>10.18</v>
      </c>
      <c r="N20" s="47">
        <f t="shared" si="4"/>
        <v>2.9799999999999995</v>
      </c>
      <c r="O20" s="47">
        <f t="shared" si="4"/>
        <v>10.25</v>
      </c>
      <c r="P20" s="47">
        <f t="shared" si="4"/>
        <v>24.46</v>
      </c>
      <c r="Q20" s="47">
        <f t="shared" si="4"/>
        <v>0.74</v>
      </c>
      <c r="R20" s="47">
        <f t="shared" si="4"/>
        <v>1.27</v>
      </c>
    </row>
    <row r="21" spans="1:18" s="34" customFormat="1" ht="16.5" customHeight="1">
      <c r="A21" s="35" t="s">
        <v>14</v>
      </c>
      <c r="B21" s="30" t="s">
        <v>58</v>
      </c>
      <c r="C21" s="41">
        <v>47202000003</v>
      </c>
      <c r="D21" s="41">
        <v>1322</v>
      </c>
      <c r="E21" s="31">
        <v>5.9</v>
      </c>
      <c r="F21" s="31">
        <f>G21+H21+I21+J21+K21+L21+M21+N21+O21+P21+Q21+R21</f>
        <v>23</v>
      </c>
      <c r="G21" s="32">
        <v>0.31</v>
      </c>
      <c r="H21" s="32">
        <v>0.12</v>
      </c>
      <c r="I21" s="32">
        <v>0</v>
      </c>
      <c r="J21" s="32">
        <v>0.12</v>
      </c>
      <c r="K21" s="32">
        <v>0.01</v>
      </c>
      <c r="L21" s="32">
        <v>0</v>
      </c>
      <c r="M21" s="32">
        <v>1.85</v>
      </c>
      <c r="N21" s="32">
        <v>2.03</v>
      </c>
      <c r="O21" s="32">
        <v>1.45</v>
      </c>
      <c r="P21" s="32">
        <v>16.56</v>
      </c>
      <c r="Q21" s="32">
        <v>0.25</v>
      </c>
      <c r="R21" s="32">
        <v>0.3</v>
      </c>
    </row>
    <row r="22" spans="1:18" s="34" customFormat="1" ht="16.5" customHeight="1">
      <c r="A22" s="35" t="s">
        <v>13</v>
      </c>
      <c r="B22" s="30" t="s">
        <v>59</v>
      </c>
      <c r="C22" s="41">
        <v>47202000003</v>
      </c>
      <c r="D22" s="41">
        <v>1322</v>
      </c>
      <c r="E22" s="31">
        <v>61.3</v>
      </c>
      <c r="F22" s="31">
        <f>G22+H22+I22+J22+K22+L22+M22+N22+O22+P22+Q22+R22</f>
        <v>70.3</v>
      </c>
      <c r="G22" s="32">
        <v>0.11</v>
      </c>
      <c r="H22" s="32">
        <v>19.17</v>
      </c>
      <c r="I22" s="32">
        <v>8.8</v>
      </c>
      <c r="J22" s="32">
        <v>6.66</v>
      </c>
      <c r="K22" s="32">
        <v>0.55</v>
      </c>
      <c r="L22" s="32">
        <v>7.57</v>
      </c>
      <c r="M22" s="32">
        <v>8.33</v>
      </c>
      <c r="N22" s="32">
        <v>0.95</v>
      </c>
      <c r="O22" s="32">
        <v>8.8</v>
      </c>
      <c r="P22" s="32">
        <v>7.9</v>
      </c>
      <c r="Q22" s="32">
        <v>0.49</v>
      </c>
      <c r="R22" s="32">
        <v>0.97</v>
      </c>
    </row>
    <row r="23" spans="1:18" s="4" customFormat="1" ht="16.5" customHeight="1">
      <c r="A23" s="23" t="s">
        <v>17</v>
      </c>
      <c r="B23" s="29" t="s">
        <v>60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18</v>
      </c>
      <c r="B24" s="29" t="s">
        <v>61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12</v>
      </c>
      <c r="B25" s="29" t="s">
        <v>62</v>
      </c>
      <c r="C25" s="40">
        <v>47202000003</v>
      </c>
      <c r="D25" s="40">
        <v>1322</v>
      </c>
      <c r="E25" s="46">
        <f>E26+E36+E37+E38+E39+E40+E41</f>
        <v>1377.02</v>
      </c>
      <c r="F25" s="46">
        <f aca="true" t="shared" si="5" ref="F25:R25">F26+F36+F37+F38+F39+F40+F41</f>
        <v>1379.36</v>
      </c>
      <c r="G25" s="47">
        <f t="shared" si="5"/>
        <v>25.919999999999998</v>
      </c>
      <c r="H25" s="47">
        <f t="shared" si="5"/>
        <v>32.77</v>
      </c>
      <c r="I25" s="47">
        <f t="shared" si="5"/>
        <v>41.660000000000004</v>
      </c>
      <c r="J25" s="47">
        <f t="shared" si="5"/>
        <v>252.59</v>
      </c>
      <c r="K25" s="47">
        <f t="shared" si="5"/>
        <v>12.55</v>
      </c>
      <c r="L25" s="47">
        <f t="shared" si="5"/>
        <v>286.52</v>
      </c>
      <c r="M25" s="47">
        <f t="shared" si="5"/>
        <v>142.96</v>
      </c>
      <c r="N25" s="47">
        <f t="shared" si="5"/>
        <v>-79.22</v>
      </c>
      <c r="O25" s="47">
        <f t="shared" si="5"/>
        <v>246.14</v>
      </c>
      <c r="P25" s="47">
        <f t="shared" si="5"/>
        <v>54.63</v>
      </c>
      <c r="Q25" s="47">
        <f t="shared" si="5"/>
        <v>171.5</v>
      </c>
      <c r="R25" s="47">
        <f t="shared" si="5"/>
        <v>191.34</v>
      </c>
    </row>
    <row r="26" spans="1:18" s="2" customFormat="1" ht="43.5" customHeight="1">
      <c r="A26" s="23" t="s">
        <v>20</v>
      </c>
      <c r="B26" s="29" t="s">
        <v>63</v>
      </c>
      <c r="C26" s="40">
        <v>47202000003</v>
      </c>
      <c r="D26" s="40">
        <v>1322</v>
      </c>
      <c r="E26" s="46">
        <f>E27+E28+E29+E34+E35</f>
        <v>1362.5</v>
      </c>
      <c r="F26" s="46">
        <f aca="true" t="shared" si="6" ref="F26:R26">F27+F28+F29+F34+F35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41.660000000000004</v>
      </c>
      <c r="J26" s="47">
        <f t="shared" si="6"/>
        <v>245.66</v>
      </c>
      <c r="K26" s="47">
        <f t="shared" si="6"/>
        <v>10.76</v>
      </c>
      <c r="L26" s="47">
        <f t="shared" si="6"/>
        <v>280.78</v>
      </c>
      <c r="M26" s="47">
        <f t="shared" si="6"/>
        <v>25.01</v>
      </c>
      <c r="N26" s="47">
        <f t="shared" si="6"/>
        <v>38.73</v>
      </c>
      <c r="O26" s="47">
        <f t="shared" si="6"/>
        <v>246.14</v>
      </c>
      <c r="P26" s="47">
        <f t="shared" si="6"/>
        <v>52.230000000000004</v>
      </c>
      <c r="Q26" s="47">
        <f t="shared" si="6"/>
        <v>171.5</v>
      </c>
      <c r="R26" s="47">
        <f t="shared" si="6"/>
        <v>188.96</v>
      </c>
    </row>
    <row r="27" spans="1:18" s="39" customFormat="1" ht="96.75" customHeight="1">
      <c r="A27" s="36" t="s">
        <v>86</v>
      </c>
      <c r="B27" s="30" t="s">
        <v>64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21</v>
      </c>
      <c r="B28" s="30" t="s">
        <v>65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87</v>
      </c>
      <c r="B29" s="30" t="s">
        <v>66</v>
      </c>
      <c r="C29" s="41">
        <v>47202000003</v>
      </c>
      <c r="D29" s="41">
        <v>1322</v>
      </c>
      <c r="E29" s="48">
        <f>E30+E31+E32+E33</f>
        <v>900</v>
      </c>
      <c r="F29" s="48">
        <f>F30+F31+F32+F33</f>
        <v>900</v>
      </c>
      <c r="G29" s="49">
        <f aca="true" t="shared" si="7" ref="G29:R29">G30+G31+G32+G33</f>
        <v>14.62</v>
      </c>
      <c r="H29" s="49">
        <f t="shared" si="7"/>
        <v>0.85</v>
      </c>
      <c r="I29" s="49">
        <f t="shared" si="7"/>
        <v>0.02</v>
      </c>
      <c r="J29" s="49">
        <f t="shared" si="7"/>
        <v>213.01</v>
      </c>
      <c r="K29" s="49">
        <f t="shared" si="7"/>
        <v>0.85</v>
      </c>
      <c r="L29" s="49">
        <f t="shared" si="7"/>
        <v>194.87</v>
      </c>
      <c r="M29" s="49">
        <f t="shared" si="7"/>
        <v>0</v>
      </c>
      <c r="N29" s="49">
        <f t="shared" si="7"/>
        <v>0</v>
      </c>
      <c r="O29" s="49">
        <f t="shared" si="7"/>
        <v>194.79</v>
      </c>
      <c r="P29" s="49">
        <f t="shared" si="7"/>
        <v>7.34</v>
      </c>
      <c r="Q29" s="49">
        <f t="shared" si="7"/>
        <v>143</v>
      </c>
      <c r="R29" s="50">
        <f t="shared" si="7"/>
        <v>130.65</v>
      </c>
    </row>
    <row r="30" spans="1:18" s="39" customFormat="1" ht="82.5" customHeight="1">
      <c r="A30" s="36" t="s">
        <v>22</v>
      </c>
      <c r="B30" s="30" t="s">
        <v>67</v>
      </c>
      <c r="C30" s="41">
        <v>47202000003</v>
      </c>
      <c r="D30" s="41">
        <v>1322</v>
      </c>
      <c r="E30" s="37">
        <v>900</v>
      </c>
      <c r="F30" s="31">
        <f>G30+H30+I30+J30+K30+L30+M30+N30+O30+P30+Q30+R30</f>
        <v>900</v>
      </c>
      <c r="G30" s="38">
        <v>14.62</v>
      </c>
      <c r="H30" s="38">
        <v>0.85</v>
      </c>
      <c r="I30" s="38">
        <v>0.02</v>
      </c>
      <c r="J30" s="38">
        <v>213.01</v>
      </c>
      <c r="K30" s="38">
        <v>0.85</v>
      </c>
      <c r="L30" s="38">
        <v>194.87</v>
      </c>
      <c r="M30" s="38">
        <v>0</v>
      </c>
      <c r="N30" s="38">
        <v>0</v>
      </c>
      <c r="O30" s="38">
        <v>194.79</v>
      </c>
      <c r="P30" s="38">
        <v>7.34</v>
      </c>
      <c r="Q30" s="38">
        <v>143</v>
      </c>
      <c r="R30" s="33">
        <v>130.65</v>
      </c>
    </row>
    <row r="31" spans="1:18" s="39" customFormat="1" ht="94.5" customHeight="1">
      <c r="A31" s="36" t="s">
        <v>23</v>
      </c>
      <c r="B31" s="30" t="s">
        <v>68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24</v>
      </c>
      <c r="B32" s="30" t="s">
        <v>69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256" s="39" customFormat="1" ht="57.75" customHeight="1">
      <c r="A33" s="36" t="s">
        <v>89</v>
      </c>
      <c r="B33" s="30" t="s">
        <v>90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37">
        <v>0</v>
      </c>
      <c r="EN33" s="37">
        <v>0</v>
      </c>
      <c r="EO33" s="37">
        <v>0</v>
      </c>
      <c r="EP33" s="37">
        <v>0</v>
      </c>
      <c r="EQ33" s="37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7">
        <v>0</v>
      </c>
      <c r="EZ33" s="37">
        <v>0</v>
      </c>
      <c r="FA33" s="37">
        <v>0</v>
      </c>
      <c r="FB33" s="37">
        <v>0</v>
      </c>
      <c r="FC33" s="37">
        <v>0</v>
      </c>
      <c r="FD33" s="37">
        <v>0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7">
        <v>0</v>
      </c>
      <c r="FK33" s="37">
        <v>0</v>
      </c>
      <c r="FL33" s="37">
        <v>0</v>
      </c>
      <c r="FM33" s="37">
        <v>0</v>
      </c>
      <c r="FN33" s="37">
        <v>0</v>
      </c>
      <c r="FO33" s="37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7">
        <v>0</v>
      </c>
      <c r="FW33" s="37">
        <v>0</v>
      </c>
      <c r="FX33" s="37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  <c r="HT33" s="37">
        <v>0</v>
      </c>
      <c r="HU33" s="37">
        <v>0</v>
      </c>
      <c r="HV33" s="37">
        <v>0</v>
      </c>
      <c r="HW33" s="37">
        <v>0</v>
      </c>
      <c r="HX33" s="37">
        <v>0</v>
      </c>
      <c r="HY33" s="37">
        <v>0</v>
      </c>
      <c r="HZ33" s="37">
        <v>0</v>
      </c>
      <c r="IA33" s="37">
        <v>0</v>
      </c>
      <c r="IB33" s="37">
        <v>0</v>
      </c>
      <c r="IC33" s="37">
        <v>0</v>
      </c>
      <c r="ID33" s="37">
        <v>0</v>
      </c>
      <c r="IE33" s="37">
        <v>0</v>
      </c>
      <c r="IF33" s="37">
        <v>0</v>
      </c>
      <c r="IG33" s="37">
        <v>0</v>
      </c>
      <c r="IH33" s="37">
        <v>0</v>
      </c>
      <c r="II33" s="37">
        <v>0</v>
      </c>
      <c r="IJ33" s="37">
        <v>0</v>
      </c>
      <c r="IK33" s="37">
        <v>0</v>
      </c>
      <c r="IL33" s="37">
        <v>0</v>
      </c>
      <c r="IM33" s="37">
        <v>0</v>
      </c>
      <c r="IN33" s="37">
        <v>0</v>
      </c>
      <c r="IO33" s="37">
        <v>0</v>
      </c>
      <c r="IP33" s="37">
        <v>0</v>
      </c>
      <c r="IQ33" s="37">
        <v>0</v>
      </c>
      <c r="IR33" s="37">
        <v>0</v>
      </c>
      <c r="IS33" s="37">
        <v>0</v>
      </c>
      <c r="IT33" s="37">
        <v>0</v>
      </c>
      <c r="IU33" s="37">
        <v>0</v>
      </c>
      <c r="IV33" s="37">
        <v>0</v>
      </c>
    </row>
    <row r="34" spans="1:18" s="39" customFormat="1" ht="31.5" customHeight="1">
      <c r="A34" s="36" t="s">
        <v>35</v>
      </c>
      <c r="B34" s="30" t="s">
        <v>70</v>
      </c>
      <c r="C34" s="41">
        <v>47202000003</v>
      </c>
      <c r="D34" s="41">
        <v>1322</v>
      </c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3">
        <v>0</v>
      </c>
    </row>
    <row r="35" spans="1:18" s="39" customFormat="1" ht="108" customHeight="1">
      <c r="A35" s="36" t="s">
        <v>33</v>
      </c>
      <c r="B35" s="30" t="s">
        <v>71</v>
      </c>
      <c r="C35" s="41">
        <v>47202000003</v>
      </c>
      <c r="D35" s="41">
        <v>1322</v>
      </c>
      <c r="E35" s="37">
        <v>462.5</v>
      </c>
      <c r="F35" s="31">
        <f>G35+H35+I35+J35+K35+L35+M35+N35+O35+P35+Q35+R35</f>
        <v>462.5</v>
      </c>
      <c r="G35" s="38">
        <v>8.71</v>
      </c>
      <c r="H35" s="38">
        <v>36.89</v>
      </c>
      <c r="I35" s="38">
        <v>41.64</v>
      </c>
      <c r="J35" s="38">
        <v>32.65</v>
      </c>
      <c r="K35" s="38">
        <v>9.91</v>
      </c>
      <c r="L35" s="38">
        <v>85.91</v>
      </c>
      <c r="M35" s="38">
        <v>25.01</v>
      </c>
      <c r="N35" s="38">
        <v>38.73</v>
      </c>
      <c r="O35" s="38">
        <v>51.35</v>
      </c>
      <c r="P35" s="38">
        <v>44.89</v>
      </c>
      <c r="Q35" s="38">
        <v>28.5</v>
      </c>
      <c r="R35" s="33">
        <v>58.31</v>
      </c>
    </row>
    <row r="36" spans="1:18" s="2" customFormat="1" ht="28.5" customHeight="1">
      <c r="A36" s="23" t="s">
        <v>25</v>
      </c>
      <c r="B36" s="29" t="s">
        <v>72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s="2" customFormat="1" ht="31.5" customHeight="1">
      <c r="A37" s="23" t="s">
        <v>26</v>
      </c>
      <c r="B37" s="29" t="s">
        <v>73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4" customFormat="1" ht="28.5" customHeight="1">
      <c r="A38" s="23" t="s">
        <v>27</v>
      </c>
      <c r="B38" s="29" t="s">
        <v>74</v>
      </c>
      <c r="C38" s="40">
        <v>47202000003</v>
      </c>
      <c r="D38" s="40">
        <v>1322</v>
      </c>
      <c r="E38" s="15">
        <v>14.52</v>
      </c>
      <c r="F38" s="51">
        <f>G38+H38+I38+J38+K38+L38+M38+N38+O38+P38+Q38+R38</f>
        <v>16.86</v>
      </c>
      <c r="G38" s="16">
        <v>0</v>
      </c>
      <c r="H38" s="16">
        <v>0</v>
      </c>
      <c r="I38" s="17">
        <v>0</v>
      </c>
      <c r="J38" s="17">
        <v>6.93</v>
      </c>
      <c r="K38" s="17">
        <v>1.79</v>
      </c>
      <c r="L38" s="17">
        <v>5.74</v>
      </c>
      <c r="M38" s="17">
        <v>0</v>
      </c>
      <c r="N38" s="17">
        <v>0</v>
      </c>
      <c r="O38" s="17">
        <v>0</v>
      </c>
      <c r="P38" s="17">
        <v>2.4</v>
      </c>
      <c r="Q38" s="17">
        <v>0</v>
      </c>
      <c r="R38" s="17">
        <v>0</v>
      </c>
    </row>
    <row r="39" spans="1:18" s="2" customFormat="1" ht="18.75" customHeight="1">
      <c r="A39" s="23" t="s">
        <v>28</v>
      </c>
      <c r="B39" s="29" t="s">
        <v>75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8" customHeight="1">
      <c r="A40" s="23" t="s">
        <v>29</v>
      </c>
      <c r="B40" s="29" t="s">
        <v>76</v>
      </c>
      <c r="C40" s="40">
        <v>47202000003</v>
      </c>
      <c r="D40" s="40">
        <v>1322</v>
      </c>
      <c r="E40" s="15">
        <v>0</v>
      </c>
      <c r="F40" s="15">
        <v>0</v>
      </c>
      <c r="G40" s="16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2" customFormat="1" ht="17.25" customHeight="1">
      <c r="A41" s="23" t="s">
        <v>30</v>
      </c>
      <c r="B41" s="29" t="s">
        <v>77</v>
      </c>
      <c r="C41" s="40">
        <v>47202000003</v>
      </c>
      <c r="D41" s="40">
        <v>1322</v>
      </c>
      <c r="E41" s="15">
        <v>0</v>
      </c>
      <c r="F41" s="51">
        <f>G41+H41+I41+J41+K41+L41+M41+N41+O41+P41+Q41+R41</f>
        <v>4.440892098500626E-15</v>
      </c>
      <c r="G41" s="16">
        <v>2.59</v>
      </c>
      <c r="H41" s="16">
        <v>-4.97</v>
      </c>
      <c r="I41" s="17">
        <v>0</v>
      </c>
      <c r="J41" s="17">
        <v>0</v>
      </c>
      <c r="K41" s="17">
        <v>0</v>
      </c>
      <c r="L41" s="17">
        <v>0</v>
      </c>
      <c r="M41" s="17">
        <v>117.95</v>
      </c>
      <c r="N41" s="17">
        <v>-117.95</v>
      </c>
      <c r="O41" s="17">
        <v>0</v>
      </c>
      <c r="P41" s="17">
        <v>0</v>
      </c>
      <c r="Q41" s="17">
        <v>0</v>
      </c>
      <c r="R41" s="17">
        <v>2.38</v>
      </c>
    </row>
    <row r="42" spans="1:18" s="3" customFormat="1" ht="12.75">
      <c r="A42" s="42" t="s">
        <v>80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 t="s">
        <v>10</v>
      </c>
      <c r="B44" s="28"/>
      <c r="C44" s="52" t="s">
        <v>91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spans="1:18" s="3" customFormat="1" ht="12.75">
      <c r="A46" s="28" t="s">
        <v>9</v>
      </c>
      <c r="B46" s="28"/>
      <c r="C46" s="52" t="s">
        <v>92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39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2013-11-05T09:04:15Z</cp:lastPrinted>
  <dcterms:created xsi:type="dcterms:W3CDTF">1996-10-08T23:32:33Z</dcterms:created>
  <dcterms:modified xsi:type="dcterms:W3CDTF">2014-05-13T12:25:10Z</dcterms:modified>
  <cp:category/>
  <cp:version/>
  <cp:contentType/>
  <cp:contentStatus/>
</cp:coreProperties>
</file>