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20" sheetId="1" r:id="rId1"/>
    <sheet name="2021 " sheetId="2" r:id="rId2"/>
    <sheet name="2022" sheetId="3" r:id="rId3"/>
  </sheets>
  <definedNames/>
  <calcPr fullCalcOnLoad="1"/>
</workbook>
</file>

<file path=xl/sharedStrings.xml><?xml version="1.0" encoding="utf-8"?>
<sst xmlns="http://schemas.openxmlformats.org/spreadsheetml/2006/main" count="268" uniqueCount="93">
  <si>
    <t>Код</t>
  </si>
  <si>
    <t>бюджетной</t>
  </si>
  <si>
    <t>Наименование дохода</t>
  </si>
  <si>
    <t>классификации</t>
  </si>
  <si>
    <t>Российской</t>
  </si>
  <si>
    <t>Федерации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</si>
  <si>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</si>
  <si>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</si>
  <si>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</si>
  <si>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</si>
  <si>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</si>
  <si>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</si>
  <si>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</si>
  <si>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</si>
  <si>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</si>
  <si>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>Дотации на выравнивание бюджетной обеспеченности</t>
  </si>
  <si>
    <t>Прочие субсидии</t>
  </si>
  <si>
    <t>в том числе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</si>
  <si>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</si>
  <si>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Сумма                           </t>
  </si>
  <si>
    <r>
      <t xml:space="preserve">                                                                                 </t>
    </r>
    <r>
      <rPr>
        <sz val="10"/>
        <rFont val="Times New Roman"/>
        <family val="1"/>
      </rPr>
      <t>Приложение 3</t>
    </r>
  </si>
  <si>
    <t>000 1 00 00000 00 0000 000</t>
  </si>
  <si>
    <t xml:space="preserve">000 1 01 00000 00 0000 000 </t>
  </si>
  <si>
    <t>000 1 01 02000 01 0000 110</t>
  </si>
  <si>
    <t xml:space="preserve">000 1 06 00000 00 0000 000 </t>
  </si>
  <si>
    <t xml:space="preserve">000 1 06 01000 00 0000 110 </t>
  </si>
  <si>
    <t xml:space="preserve">000 1 06 01030 10 0000 110 </t>
  </si>
  <si>
    <t xml:space="preserve">000 1 06 06000 00 0000 110 </t>
  </si>
  <si>
    <t>000 1 11 00000 00 0000 000</t>
  </si>
  <si>
    <t>000 1 11 05000 00 0000 120</t>
  </si>
  <si>
    <t>ДОХОДЫ ВСЕГО</t>
  </si>
  <si>
    <t>000 2 00 00000 00 0000 000</t>
  </si>
  <si>
    <t>000 2 02 00000 00 0000 000</t>
  </si>
  <si>
    <t>НАЛОГИ НА ПРИБЫЛЬ, ДОХОДЫ</t>
  </si>
  <si>
    <t>000  1 01 02010 01 0000 110</t>
  </si>
  <si>
    <t>Налог  на  доходы  физических  лиц  с   доходов,  источником которых является налоговый агент,  за   исключением   доходов,   в   отношении   которых  исчисление  и  уплата  налога  осуществляются  в  соответствии  со  статьями  227,  227.1  и   228 Налогового кодекса Российской Федерации</t>
  </si>
  <si>
    <t>Доходы, получаемые в  виде  арендной  либо  иной  платы  за  передачу  в  возмездное   пользование   государственного и муниципального имущества  (за исключением  имущества  бюджетных  и  автономных   учреждений, а также имущества государственных  и   муниципальных  унитарных  предприятий,   в   том 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</si>
  <si>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</si>
  <si>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</si>
  <si>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000 1 11 05075 10 0000 120</t>
  </si>
  <si>
    <t xml:space="preserve"> рублей</t>
  </si>
  <si>
    <t xml:space="preserve">Объём поступлений доходов бюджета </t>
  </si>
  <si>
    <t>муниципального образования сельское поселение Зареченск</t>
  </si>
  <si>
    <t xml:space="preserve">Кандалакшского района </t>
  </si>
  <si>
    <t>Налог 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</si>
  <si>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</si>
  <si>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Прочие субсидии бюджетам сельских поселений</t>
  </si>
  <si>
    <t xml:space="preserve">Субвенции бюджетам сельских поселений на осуществление  первичного воинского учёта на территориях, где отсутствуют военные комиссариаты </t>
  </si>
  <si>
    <t>000 1 06 06043 10 0000 110</t>
  </si>
  <si>
    <t xml:space="preserve">000  1 06 06040 00 0000 110   </t>
  </si>
  <si>
    <t xml:space="preserve">000 1 06 06033 10 0000 110 </t>
  </si>
  <si>
    <t>000 1 06 06030 00 0000 110</t>
  </si>
  <si>
    <t xml:space="preserve">  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</si>
  <si>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</si>
  <si>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 xml:space="preserve"> Земельный налог с физических лиц</t>
  </si>
  <si>
    <t xml:space="preserve"> 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</si>
  <si>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</si>
  <si>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 (межбюджетные субсидии)</t>
  </si>
  <si>
    <t>Субвенции бюджетам бюджетной системы Российской Федерации</t>
  </si>
  <si>
    <t>ДОХОДЫ ОТ ОКЕЗАНИЯ ПЛАТНЫХ УСЛУГ (РАБОТ) И КОМПЕНСАЦИИ ЗАТРАТ ГОСУДАРСТВА</t>
  </si>
  <si>
    <t xml:space="preserve"> Доходы от компенсации затрат государства</t>
  </si>
  <si>
    <t xml:space="preserve"> Доходы, поступающие в порядке возмещения расходов, понесенных в связи с эксплуатацией имущества</t>
  </si>
  <si>
    <t>000 1 13 00000 00 0000 000</t>
  </si>
  <si>
    <t>000 1 13 02000 00 0000 130</t>
  </si>
  <si>
    <t>000 1 13 02060 00 0000 130</t>
  </si>
  <si>
    <t>000 1 13 02065 10 0000 130</t>
  </si>
  <si>
    <t>000 2 02 10000 00 0000 150</t>
  </si>
  <si>
    <t>000 2 02 15001 00 0000 150</t>
  </si>
  <si>
    <t>000 2 02 15001 10 0000 150</t>
  </si>
  <si>
    <t>000 2 02 20000 00 0000 150</t>
  </si>
  <si>
    <t>000 2 02 29999 00 0000 150</t>
  </si>
  <si>
    <t>000 2 02 29999 10 0000 150</t>
  </si>
  <si>
    <t>000 2 02 30000 00 0000 150</t>
  </si>
  <si>
    <t>000 2 02 35118 00 0000 150</t>
  </si>
  <si>
    <t>000 2 02 35118 10 0000 150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</si>
  <si>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</si>
  <si>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</si>
  <si>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</si>
  <si>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</si>
  <si>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на 2020 год</t>
  </si>
  <si>
    <r>
      <t xml:space="preserve">                                                                                 </t>
    </r>
    <r>
      <rPr>
        <sz val="10"/>
        <rFont val="Times New Roman"/>
        <family val="1"/>
      </rPr>
      <t>Приложение 3.1</t>
    </r>
  </si>
  <si>
    <t>на 2021 год</t>
  </si>
  <si>
    <r>
      <t xml:space="preserve">                                                                                 </t>
    </r>
    <r>
      <rPr>
        <sz val="10"/>
        <rFont val="Times New Roman"/>
        <family val="1"/>
      </rPr>
      <t>Приложение 3.2</t>
    </r>
  </si>
  <si>
    <t>на 2022 год</t>
  </si>
  <si>
    <t>СУБСИДИЯ муниципальным образованиям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</si>
  <si>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</si>
  <si>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</si>
  <si>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</si>
  <si>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</si>
  <si>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</si>
  <si>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к решению Совета депутатов сельского поселения Зареченск Кандалакшского района «О бюджете муниципального образования сельское поселение Зареченск Кандалакшского района на 2020 год и плановый период 2021 и 2022 годов» от 25.12.2019 № 41,    с изменениями и дополнениями от 24.01.2020 № 2, от 30.01.2020 № 6, от 26.03.2020 № 10 </t>
  </si>
  <si>
    <t xml:space="preserve">к решению Совета депутатов сельского поселения Зареченск Кандалакшского района «О бюджете муниципального образования сельское поселение Зареченск Кандалакшского района на 2020 год и плановый период 2021 и 2022 годов» от 25.12.2019 № 41,   с изменениями и дополнениями от 24.01.2020 № 2, от 30.01.2020 № 6, от 26.03.2020 № 10 </t>
  </si>
  <si>
    <t xml:space="preserve"> Доходы, поступающие в порядке возмещения расходов, понесенных в связи с эксплуатацией имущества сельских поселений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</si>
</sst>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00000"/>
  </numFmts>
  <fonts count="4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9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10" fillId="0" borderId="15" xfId="0" applyFont="1" applyBorder="1" applyAlignment="1">
      <alignment/>
    </xf>
    <xf numFmtId="0" fontId="0" fillId="0" borderId="0" xfId="0" applyAlignment="1">
      <alignment horizontal="left"/>
    </xf>
    <xf numFmtId="4" fontId="8" fillId="0" borderId="16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0" fillId="0" borderId="19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distributed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="130" zoomScaleNormal="130" zoomScalePageLayoutView="0" workbookViewId="0" topLeftCell="B46">
      <selection activeCell="B47" sqref="B47"/>
    </sheetView>
  </sheetViews>
  <sheetFormatPr defaultColWidth="9.00390625" defaultRowHeight="12.75"/>
  <cols>
    <col min="1" max="1" width="9.125" style="0" hidden="1" customWidth="1"/>
    <col min="2" max="2" width="48.375" style="0" customWidth="1"/>
    <col min="3" max="3" width="25.125" style="0" customWidth="1"/>
    <col min="4" max="4" width="23.375" style="0" customWidth="1"/>
  </cols>
  <sheetData>
    <row r="1" spans="2:4" ht="18.75" customHeight="1">
      <c r="B1" s="1"/>
      <c r="C1" s="8"/>
      <c r="D1" s="11" t="s">
        <v>20</v>
      </c>
    </row>
    <row r="2" spans="1:4" ht="42" customHeight="1">
      <c r="A2" s="62" t="s">
        <v>90</v>
      </c>
      <c r="B2" s="63"/>
      <c r="C2" s="63"/>
      <c r="D2" s="63"/>
    </row>
    <row r="3" spans="2:4" ht="12.75">
      <c r="B3" s="1"/>
      <c r="C3" s="8"/>
      <c r="D3" s="8"/>
    </row>
    <row r="4" spans="2:4" ht="12.75">
      <c r="B4" s="2"/>
      <c r="C4" s="9"/>
      <c r="D4" s="20"/>
    </row>
    <row r="5" spans="2:4" ht="12.75">
      <c r="B5" s="4"/>
      <c r="C5" s="4" t="s">
        <v>41</v>
      </c>
      <c r="D5" s="3"/>
    </row>
    <row r="6" spans="2:4" ht="12.75">
      <c r="B6" s="4"/>
      <c r="C6" s="4" t="s">
        <v>42</v>
      </c>
      <c r="D6" s="3"/>
    </row>
    <row r="7" spans="2:4" ht="12.75">
      <c r="B7" s="4"/>
      <c r="C7" s="4" t="s">
        <v>43</v>
      </c>
      <c r="D7" s="3"/>
    </row>
    <row r="8" spans="2:4" ht="12.75">
      <c r="B8" s="4"/>
      <c r="C8" s="4" t="s">
        <v>79</v>
      </c>
      <c r="D8" s="3"/>
    </row>
    <row r="9" spans="2:4" ht="12.75">
      <c r="B9" s="5"/>
      <c r="D9" s="19" t="s">
        <v>40</v>
      </c>
    </row>
    <row r="10" spans="2:4" ht="12.75">
      <c r="B10" s="13"/>
      <c r="C10" s="14" t="s">
        <v>0</v>
      </c>
      <c r="D10" s="59" t="s">
        <v>19</v>
      </c>
    </row>
    <row r="11" spans="2:4" ht="12.75">
      <c r="B11" s="15" t="s">
        <v>2</v>
      </c>
      <c r="C11" s="15" t="s">
        <v>1</v>
      </c>
      <c r="D11" s="60"/>
    </row>
    <row r="12" spans="2:4" ht="12.75">
      <c r="B12" s="16"/>
      <c r="C12" s="15" t="s">
        <v>3</v>
      </c>
      <c r="D12" s="60"/>
    </row>
    <row r="13" spans="2:4" ht="12.75">
      <c r="B13" s="16"/>
      <c r="C13" s="15" t="s">
        <v>4</v>
      </c>
      <c r="D13" s="60"/>
    </row>
    <row r="14" spans="2:4" ht="12.75">
      <c r="B14" s="17"/>
      <c r="C14" s="18" t="s">
        <v>5</v>
      </c>
      <c r="D14" s="61"/>
    </row>
    <row r="15" spans="2:4" ht="12.75">
      <c r="B15" s="6">
        <v>1</v>
      </c>
      <c r="C15" s="6">
        <v>2</v>
      </c>
      <c r="D15" s="6">
        <v>3</v>
      </c>
    </row>
    <row r="16" spans="2:4" ht="13.5" customHeight="1">
      <c r="B16" s="29" t="s">
        <v>6</v>
      </c>
      <c r="C16" s="30" t="s">
        <v>21</v>
      </c>
      <c r="D16" s="31">
        <f>D17+D20+D28+D32</f>
        <v>688845.24</v>
      </c>
    </row>
    <row r="17" spans="2:4" ht="12.75">
      <c r="B17" s="32" t="s">
        <v>33</v>
      </c>
      <c r="C17" s="32" t="s">
        <v>22</v>
      </c>
      <c r="D17" s="33">
        <f>D18</f>
        <v>235000</v>
      </c>
    </row>
    <row r="18" spans="2:4" ht="12.75">
      <c r="B18" s="34" t="s">
        <v>7</v>
      </c>
      <c r="C18" s="32" t="s">
        <v>23</v>
      </c>
      <c r="D18" s="33">
        <f>D19</f>
        <v>235000</v>
      </c>
    </row>
    <row r="19" spans="2:4" ht="60" customHeight="1">
      <c r="B19" s="35" t="s">
        <v>35</v>
      </c>
      <c r="C19" s="36" t="s">
        <v>34</v>
      </c>
      <c r="D19" s="33">
        <v>235000</v>
      </c>
    </row>
    <row r="20" spans="2:4" ht="13.5" customHeight="1">
      <c r="B20" s="25" t="s">
        <v>8</v>
      </c>
      <c r="C20" s="32" t="s">
        <v>24</v>
      </c>
      <c r="D20" s="33">
        <f>D21+D23</f>
        <v>52000</v>
      </c>
    </row>
    <row r="21" spans="2:4" ht="12.75" customHeight="1">
      <c r="B21" s="37" t="s">
        <v>9</v>
      </c>
      <c r="C21" s="32" t="s">
        <v>25</v>
      </c>
      <c r="D21" s="38">
        <v>35000</v>
      </c>
    </row>
    <row r="22" spans="2:4" ht="38.25" customHeight="1">
      <c r="B22" s="39" t="s">
        <v>44</v>
      </c>
      <c r="C22" s="32" t="s">
        <v>26</v>
      </c>
      <c r="D22" s="38">
        <v>35000</v>
      </c>
    </row>
    <row r="23" spans="2:4" ht="13.5" customHeight="1">
      <c r="B23" s="37" t="s">
        <v>10</v>
      </c>
      <c r="C23" s="32" t="s">
        <v>27</v>
      </c>
      <c r="D23" s="38">
        <f>D25+D27</f>
        <v>17000</v>
      </c>
    </row>
    <row r="24" spans="2:4" ht="13.5" customHeight="1">
      <c r="B24" s="25" t="s">
        <v>52</v>
      </c>
      <c r="C24" s="32" t="s">
        <v>51</v>
      </c>
      <c r="D24" s="38">
        <v>4000</v>
      </c>
    </row>
    <row r="25" spans="2:4" ht="27.75" customHeight="1">
      <c r="B25" s="25" t="s">
        <v>53</v>
      </c>
      <c r="C25" s="32" t="s">
        <v>50</v>
      </c>
      <c r="D25" s="38">
        <v>4000</v>
      </c>
    </row>
    <row r="26" spans="2:4" ht="20.25" customHeight="1">
      <c r="B26" s="25" t="s">
        <v>54</v>
      </c>
      <c r="C26" s="40" t="s">
        <v>49</v>
      </c>
      <c r="D26" s="38">
        <v>13000</v>
      </c>
    </row>
    <row r="27" spans="2:4" ht="35.25" customHeight="1">
      <c r="B27" s="25" t="s">
        <v>55</v>
      </c>
      <c r="C27" s="32" t="s">
        <v>48</v>
      </c>
      <c r="D27" s="38">
        <v>13000</v>
      </c>
    </row>
    <row r="28" spans="2:4" ht="42" customHeight="1">
      <c r="B28" s="25" t="s">
        <v>11</v>
      </c>
      <c r="C28" s="24" t="s">
        <v>28</v>
      </c>
      <c r="D28" s="33">
        <f>D29</f>
        <v>178359.24</v>
      </c>
    </row>
    <row r="29" spans="2:4" ht="75" customHeight="1">
      <c r="B29" s="41" t="s">
        <v>36</v>
      </c>
      <c r="C29" s="42" t="s">
        <v>29</v>
      </c>
      <c r="D29" s="27">
        <f>D30</f>
        <v>178359.24</v>
      </c>
    </row>
    <row r="30" spans="2:4" ht="37.5" customHeight="1">
      <c r="B30" s="25" t="s">
        <v>37</v>
      </c>
      <c r="C30" s="24" t="s">
        <v>38</v>
      </c>
      <c r="D30" s="27">
        <f>D31</f>
        <v>178359.24</v>
      </c>
    </row>
    <row r="31" spans="2:4" ht="27.75" customHeight="1">
      <c r="B31" s="28" t="s">
        <v>45</v>
      </c>
      <c r="C31" s="26" t="s">
        <v>39</v>
      </c>
      <c r="D31" s="27">
        <v>178359.24</v>
      </c>
    </row>
    <row r="32" spans="2:4" ht="27.75" customHeight="1">
      <c r="B32" s="25" t="s">
        <v>59</v>
      </c>
      <c r="C32" s="24" t="s">
        <v>62</v>
      </c>
      <c r="D32" s="33">
        <f>D33</f>
        <v>223486</v>
      </c>
    </row>
    <row r="33" spans="2:4" ht="18" customHeight="1">
      <c r="B33" s="25" t="s">
        <v>60</v>
      </c>
      <c r="C33" s="43" t="s">
        <v>63</v>
      </c>
      <c r="D33" s="33">
        <f>D34</f>
        <v>223486</v>
      </c>
    </row>
    <row r="34" spans="2:4" ht="27" customHeight="1">
      <c r="B34" s="25" t="s">
        <v>61</v>
      </c>
      <c r="C34" s="43" t="s">
        <v>64</v>
      </c>
      <c r="D34" s="33">
        <f>D35</f>
        <v>223486</v>
      </c>
    </row>
    <row r="35" spans="2:4" ht="36.75" customHeight="1">
      <c r="B35" s="25" t="s">
        <v>92</v>
      </c>
      <c r="C35" s="43" t="s">
        <v>65</v>
      </c>
      <c r="D35" s="33">
        <v>223486</v>
      </c>
    </row>
    <row r="36" spans="2:4" ht="14.25" customHeight="1">
      <c r="B36" s="44" t="s">
        <v>12</v>
      </c>
      <c r="C36" s="45" t="s">
        <v>31</v>
      </c>
      <c r="D36" s="46">
        <f>D37</f>
        <v>16555749.28</v>
      </c>
    </row>
    <row r="37" spans="2:4" s="7" customFormat="1" ht="38.25" customHeight="1">
      <c r="B37" s="47" t="s">
        <v>13</v>
      </c>
      <c r="C37" s="48" t="s">
        <v>32</v>
      </c>
      <c r="D37" s="38">
        <f>D38+D41+D47+D52</f>
        <v>16555749.28</v>
      </c>
    </row>
    <row r="38" spans="2:4" s="7" customFormat="1" ht="24.75" customHeight="1">
      <c r="B38" s="41" t="s">
        <v>14</v>
      </c>
      <c r="C38" s="49" t="s">
        <v>66</v>
      </c>
      <c r="D38" s="50">
        <f>D39</f>
        <v>12811103</v>
      </c>
    </row>
    <row r="39" spans="2:4" ht="12.75" customHeight="1">
      <c r="B39" s="25" t="s">
        <v>15</v>
      </c>
      <c r="C39" s="24" t="s">
        <v>67</v>
      </c>
      <c r="D39" s="27">
        <f>D40</f>
        <v>12811103</v>
      </c>
    </row>
    <row r="40" spans="2:4" ht="24" customHeight="1">
      <c r="B40" s="28" t="s">
        <v>56</v>
      </c>
      <c r="C40" s="26" t="s">
        <v>68</v>
      </c>
      <c r="D40" s="27">
        <v>12811103</v>
      </c>
    </row>
    <row r="41" spans="1:4" ht="30.75" customHeight="1">
      <c r="A41" s="22"/>
      <c r="B41" s="41" t="s">
        <v>57</v>
      </c>
      <c r="C41" s="49" t="s">
        <v>69</v>
      </c>
      <c r="D41" s="51">
        <f>D42</f>
        <v>1846866.28</v>
      </c>
    </row>
    <row r="42" spans="2:4" ht="12.75" customHeight="1">
      <c r="B42" s="52" t="s">
        <v>16</v>
      </c>
      <c r="C42" s="24" t="s">
        <v>70</v>
      </c>
      <c r="D42" s="38">
        <f>D43</f>
        <v>1846866.28</v>
      </c>
    </row>
    <row r="43" spans="2:4" ht="14.25" customHeight="1">
      <c r="B43" s="53" t="s">
        <v>46</v>
      </c>
      <c r="C43" s="54" t="s">
        <v>71</v>
      </c>
      <c r="D43" s="38">
        <f>D45+D46</f>
        <v>1846866.28</v>
      </c>
    </row>
    <row r="44" spans="2:4" ht="14.25" customHeight="1">
      <c r="B44" s="47" t="s">
        <v>17</v>
      </c>
      <c r="C44" s="54"/>
      <c r="D44" s="38"/>
    </row>
    <row r="45" spans="2:4" ht="41.25" customHeight="1">
      <c r="B45" s="55" t="s">
        <v>85</v>
      </c>
      <c r="C45" s="24" t="s">
        <v>71</v>
      </c>
      <c r="D45" s="38">
        <v>1842300</v>
      </c>
    </row>
    <row r="46" spans="2:4" ht="55.5" customHeight="1">
      <c r="B46" s="56" t="s">
        <v>84</v>
      </c>
      <c r="C46" s="24" t="s">
        <v>71</v>
      </c>
      <c r="D46" s="33">
        <v>4566.28</v>
      </c>
    </row>
    <row r="47" spans="2:4" ht="27" customHeight="1">
      <c r="B47" s="41" t="s">
        <v>58</v>
      </c>
      <c r="C47" s="49" t="s">
        <v>72</v>
      </c>
      <c r="D47" s="51">
        <f>D50+D49</f>
        <v>201780</v>
      </c>
    </row>
    <row r="48" spans="2:4" ht="27" customHeight="1">
      <c r="B48" s="57" t="s">
        <v>76</v>
      </c>
      <c r="C48" s="24" t="s">
        <v>75</v>
      </c>
      <c r="D48" s="33">
        <f>D49</f>
        <v>22880</v>
      </c>
    </row>
    <row r="49" spans="2:4" ht="27" customHeight="1">
      <c r="B49" s="57" t="s">
        <v>77</v>
      </c>
      <c r="C49" s="24" t="s">
        <v>78</v>
      </c>
      <c r="D49" s="33">
        <f>18880+4000</f>
        <v>22880</v>
      </c>
    </row>
    <row r="50" spans="2:4" ht="29.25" customHeight="1">
      <c r="B50" s="57" t="s">
        <v>18</v>
      </c>
      <c r="C50" s="24" t="s">
        <v>73</v>
      </c>
      <c r="D50" s="33">
        <f>D51</f>
        <v>178900</v>
      </c>
    </row>
    <row r="51" spans="2:4" ht="37.5" customHeight="1">
      <c r="B51" s="57" t="s">
        <v>47</v>
      </c>
      <c r="C51" s="24" t="s">
        <v>74</v>
      </c>
      <c r="D51" s="33">
        <v>178900</v>
      </c>
    </row>
    <row r="52" spans="2:4" ht="15.75" customHeight="1">
      <c r="B52" s="41" t="s">
        <v>86</v>
      </c>
      <c r="C52" s="49" t="s">
        <v>87</v>
      </c>
      <c r="D52" s="51">
        <f>D54</f>
        <v>1696000</v>
      </c>
    </row>
    <row r="53" spans="2:4" ht="15" customHeight="1">
      <c r="B53" s="57" t="s">
        <v>17</v>
      </c>
      <c r="C53" s="49"/>
      <c r="D53" s="51"/>
    </row>
    <row r="54" spans="2:4" ht="53.25" customHeight="1">
      <c r="B54" s="57" t="s">
        <v>88</v>
      </c>
      <c r="C54" s="49" t="s">
        <v>89</v>
      </c>
      <c r="D54" s="51">
        <v>1696000</v>
      </c>
    </row>
    <row r="55" spans="2:4" ht="13.5" thickBot="1">
      <c r="B55" s="12" t="s">
        <v>30</v>
      </c>
      <c r="C55" s="21"/>
      <c r="D55" s="23">
        <f>D36+D16</f>
        <v>17244594.52</v>
      </c>
    </row>
    <row r="56" ht="12.75">
      <c r="D56" s="10"/>
    </row>
  </sheetData>
  <sheetProtection/>
  <mergeCells count="2">
    <mergeCell ref="D10:D14"/>
    <mergeCell ref="A2:D2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zoomScale="130" zoomScaleNormal="130" zoomScalePageLayoutView="0" workbookViewId="0" topLeftCell="B43">
      <selection activeCell="C37" sqref="C37"/>
    </sheetView>
  </sheetViews>
  <sheetFormatPr defaultColWidth="9.00390625" defaultRowHeight="12.75"/>
  <cols>
    <col min="1" max="1" width="9.125" style="0" hidden="1" customWidth="1"/>
    <col min="2" max="2" width="48.375" style="0" customWidth="1"/>
    <col min="3" max="3" width="25.125" style="0" customWidth="1"/>
    <col min="4" max="4" width="23.375" style="0" customWidth="1"/>
  </cols>
  <sheetData>
    <row r="1" spans="2:4" ht="18.75" customHeight="1">
      <c r="B1" s="1"/>
      <c r="C1" s="8"/>
      <c r="D1" s="11" t="s">
        <v>80</v>
      </c>
    </row>
    <row r="2" spans="1:4" ht="42" customHeight="1">
      <c r="A2" s="62" t="s">
        <v>91</v>
      </c>
      <c r="B2" s="63"/>
      <c r="C2" s="63"/>
      <c r="D2" s="63"/>
    </row>
    <row r="3" spans="2:4" ht="12.75">
      <c r="B3" s="1"/>
      <c r="C3" s="8"/>
      <c r="D3" s="8"/>
    </row>
    <row r="4" spans="2:4" ht="12.75">
      <c r="B4" s="2"/>
      <c r="C4" s="9"/>
      <c r="D4" s="20"/>
    </row>
    <row r="5" spans="2:4" ht="12.75">
      <c r="B5" s="4"/>
      <c r="C5" s="4" t="s">
        <v>41</v>
      </c>
      <c r="D5" s="3"/>
    </row>
    <row r="6" spans="2:4" ht="12.75">
      <c r="B6" s="4"/>
      <c r="C6" s="4" t="s">
        <v>42</v>
      </c>
      <c r="D6" s="3"/>
    </row>
    <row r="7" spans="2:4" ht="12.75">
      <c r="B7" s="4"/>
      <c r="C7" s="4" t="s">
        <v>43</v>
      </c>
      <c r="D7" s="3"/>
    </row>
    <row r="8" spans="2:4" ht="12.75">
      <c r="B8" s="4"/>
      <c r="C8" s="4" t="s">
        <v>81</v>
      </c>
      <c r="D8" s="3"/>
    </row>
    <row r="9" spans="2:4" ht="12.75">
      <c r="B9" s="5"/>
      <c r="D9" s="19" t="s">
        <v>40</v>
      </c>
    </row>
    <row r="10" spans="2:4" ht="12.75">
      <c r="B10" s="13"/>
      <c r="C10" s="14" t="s">
        <v>0</v>
      </c>
      <c r="D10" s="59" t="s">
        <v>19</v>
      </c>
    </row>
    <row r="11" spans="2:4" ht="12.75">
      <c r="B11" s="15" t="s">
        <v>2</v>
      </c>
      <c r="C11" s="15" t="s">
        <v>1</v>
      </c>
      <c r="D11" s="60"/>
    </row>
    <row r="12" spans="2:4" ht="12.75">
      <c r="B12" s="16"/>
      <c r="C12" s="15" t="s">
        <v>3</v>
      </c>
      <c r="D12" s="60"/>
    </row>
    <row r="13" spans="2:4" ht="12.75">
      <c r="B13" s="16"/>
      <c r="C13" s="15" t="s">
        <v>4</v>
      </c>
      <c r="D13" s="60"/>
    </row>
    <row r="14" spans="2:4" ht="12.75">
      <c r="B14" s="17"/>
      <c r="C14" s="18" t="s">
        <v>5</v>
      </c>
      <c r="D14" s="61"/>
    </row>
    <row r="15" spans="2:4" ht="12.75">
      <c r="B15" s="6">
        <v>1</v>
      </c>
      <c r="C15" s="6">
        <v>2</v>
      </c>
      <c r="D15" s="6">
        <v>3</v>
      </c>
    </row>
    <row r="16" spans="2:4" ht="13.5" customHeight="1">
      <c r="B16" s="29" t="s">
        <v>6</v>
      </c>
      <c r="C16" s="30" t="s">
        <v>21</v>
      </c>
      <c r="D16" s="31">
        <f>D17+D20+D28+D32</f>
        <v>708783.6799999999</v>
      </c>
    </row>
    <row r="17" spans="2:4" ht="12.75">
      <c r="B17" s="32" t="s">
        <v>33</v>
      </c>
      <c r="C17" s="32" t="s">
        <v>22</v>
      </c>
      <c r="D17" s="33">
        <f>D18</f>
        <v>246000</v>
      </c>
    </row>
    <row r="18" spans="2:4" ht="12.75">
      <c r="B18" s="34" t="s">
        <v>7</v>
      </c>
      <c r="C18" s="32" t="s">
        <v>23</v>
      </c>
      <c r="D18" s="33">
        <f>D19</f>
        <v>246000</v>
      </c>
    </row>
    <row r="19" spans="2:4" ht="60" customHeight="1">
      <c r="B19" s="35" t="s">
        <v>35</v>
      </c>
      <c r="C19" s="36" t="s">
        <v>34</v>
      </c>
      <c r="D19" s="33">
        <v>246000</v>
      </c>
    </row>
    <row r="20" spans="2:4" ht="13.5" customHeight="1">
      <c r="B20" s="25" t="s">
        <v>8</v>
      </c>
      <c r="C20" s="32" t="s">
        <v>24</v>
      </c>
      <c r="D20" s="33">
        <f>D21+D23</f>
        <v>52000</v>
      </c>
    </row>
    <row r="21" spans="2:4" ht="12.75" customHeight="1">
      <c r="B21" s="37" t="s">
        <v>9</v>
      </c>
      <c r="C21" s="32" t="s">
        <v>25</v>
      </c>
      <c r="D21" s="38">
        <v>35000</v>
      </c>
    </row>
    <row r="22" spans="2:4" ht="38.25" customHeight="1">
      <c r="B22" s="39" t="s">
        <v>44</v>
      </c>
      <c r="C22" s="32" t="s">
        <v>26</v>
      </c>
      <c r="D22" s="38">
        <v>35000</v>
      </c>
    </row>
    <row r="23" spans="2:4" ht="13.5" customHeight="1">
      <c r="B23" s="37" t="s">
        <v>10</v>
      </c>
      <c r="C23" s="32" t="s">
        <v>27</v>
      </c>
      <c r="D23" s="38">
        <f>D25+D27</f>
        <v>17000</v>
      </c>
    </row>
    <row r="24" spans="2:4" ht="13.5" customHeight="1">
      <c r="B24" s="25" t="s">
        <v>52</v>
      </c>
      <c r="C24" s="32" t="s">
        <v>51</v>
      </c>
      <c r="D24" s="38">
        <v>4000</v>
      </c>
    </row>
    <row r="25" spans="2:4" ht="27.75" customHeight="1">
      <c r="B25" s="25" t="s">
        <v>53</v>
      </c>
      <c r="C25" s="32" t="s">
        <v>50</v>
      </c>
      <c r="D25" s="38">
        <v>4000</v>
      </c>
    </row>
    <row r="26" spans="2:4" ht="20.25" customHeight="1">
      <c r="B26" s="25" t="s">
        <v>54</v>
      </c>
      <c r="C26" s="40" t="s">
        <v>49</v>
      </c>
      <c r="D26" s="38">
        <v>13000</v>
      </c>
    </row>
    <row r="27" spans="2:4" ht="35.25" customHeight="1">
      <c r="B27" s="25" t="s">
        <v>55</v>
      </c>
      <c r="C27" s="32" t="s">
        <v>48</v>
      </c>
      <c r="D27" s="38">
        <v>13000</v>
      </c>
    </row>
    <row r="28" spans="2:4" ht="42" customHeight="1">
      <c r="B28" s="25" t="s">
        <v>11</v>
      </c>
      <c r="C28" s="24" t="s">
        <v>28</v>
      </c>
      <c r="D28" s="33">
        <f>D29</f>
        <v>178359.24</v>
      </c>
    </row>
    <row r="29" spans="2:4" ht="75" customHeight="1">
      <c r="B29" s="41" t="s">
        <v>36</v>
      </c>
      <c r="C29" s="42" t="s">
        <v>29</v>
      </c>
      <c r="D29" s="27">
        <f>D30</f>
        <v>178359.24</v>
      </c>
    </row>
    <row r="30" spans="2:4" ht="37.5" customHeight="1">
      <c r="B30" s="25" t="s">
        <v>37</v>
      </c>
      <c r="C30" s="24" t="s">
        <v>38</v>
      </c>
      <c r="D30" s="27">
        <f>D31</f>
        <v>178359.24</v>
      </c>
    </row>
    <row r="31" spans="2:4" ht="27.75" customHeight="1">
      <c r="B31" s="28" t="s">
        <v>45</v>
      </c>
      <c r="C31" s="26" t="s">
        <v>39</v>
      </c>
      <c r="D31" s="27">
        <v>178359.24</v>
      </c>
    </row>
    <row r="32" spans="2:4" ht="27.75" customHeight="1">
      <c r="B32" s="25" t="s">
        <v>59</v>
      </c>
      <c r="C32" s="24" t="s">
        <v>62</v>
      </c>
      <c r="D32" s="33">
        <f>D33</f>
        <v>232424.44</v>
      </c>
    </row>
    <row r="33" spans="2:4" ht="18" customHeight="1">
      <c r="B33" s="25" t="s">
        <v>60</v>
      </c>
      <c r="C33" s="43" t="s">
        <v>63</v>
      </c>
      <c r="D33" s="33">
        <f>D34</f>
        <v>232424.44</v>
      </c>
    </row>
    <row r="34" spans="2:4" ht="27" customHeight="1">
      <c r="B34" s="25" t="s">
        <v>61</v>
      </c>
      <c r="C34" s="43" t="s">
        <v>64</v>
      </c>
      <c r="D34" s="33">
        <f>D35</f>
        <v>232424.44</v>
      </c>
    </row>
    <row r="35" spans="2:4" ht="36.75" customHeight="1">
      <c r="B35" s="25" t="s">
        <v>92</v>
      </c>
      <c r="C35" s="43" t="s">
        <v>65</v>
      </c>
      <c r="D35" s="33">
        <v>232424.44</v>
      </c>
    </row>
    <row r="36" spans="2:4" ht="14.25" customHeight="1">
      <c r="B36" s="44" t="s">
        <v>12</v>
      </c>
      <c r="C36" s="45" t="s">
        <v>31</v>
      </c>
      <c r="D36" s="46">
        <f>D37</f>
        <v>15125169.28</v>
      </c>
    </row>
    <row r="37" spans="2:4" s="7" customFormat="1" ht="38.25" customHeight="1">
      <c r="B37" s="47" t="s">
        <v>13</v>
      </c>
      <c r="C37" s="48" t="s">
        <v>32</v>
      </c>
      <c r="D37" s="38">
        <f>D38+D41+D47+D52</f>
        <v>15125169.28</v>
      </c>
    </row>
    <row r="38" spans="2:4" s="7" customFormat="1" ht="24.75" customHeight="1">
      <c r="B38" s="41" t="s">
        <v>14</v>
      </c>
      <c r="C38" s="49" t="s">
        <v>66</v>
      </c>
      <c r="D38" s="50">
        <f>D39</f>
        <v>12811103</v>
      </c>
    </row>
    <row r="39" spans="2:4" ht="12.75" customHeight="1">
      <c r="B39" s="25" t="s">
        <v>15</v>
      </c>
      <c r="C39" s="24" t="s">
        <v>67</v>
      </c>
      <c r="D39" s="27">
        <f>D40</f>
        <v>12811103</v>
      </c>
    </row>
    <row r="40" spans="2:4" ht="24" customHeight="1">
      <c r="B40" s="28" t="s">
        <v>56</v>
      </c>
      <c r="C40" s="26" t="s">
        <v>68</v>
      </c>
      <c r="D40" s="27">
        <v>12811103</v>
      </c>
    </row>
    <row r="41" spans="1:4" ht="30.75" customHeight="1">
      <c r="A41" s="22"/>
      <c r="B41" s="41" t="s">
        <v>57</v>
      </c>
      <c r="C41" s="49" t="s">
        <v>69</v>
      </c>
      <c r="D41" s="51">
        <f>D42</f>
        <v>1846866.28</v>
      </c>
    </row>
    <row r="42" spans="2:4" ht="12.75" customHeight="1">
      <c r="B42" s="52" t="s">
        <v>16</v>
      </c>
      <c r="C42" s="24" t="s">
        <v>70</v>
      </c>
      <c r="D42" s="38">
        <f>D43</f>
        <v>1846866.28</v>
      </c>
    </row>
    <row r="43" spans="2:4" ht="14.25" customHeight="1">
      <c r="B43" s="53" t="s">
        <v>46</v>
      </c>
      <c r="C43" s="54" t="s">
        <v>71</v>
      </c>
      <c r="D43" s="38">
        <f>D45+D46</f>
        <v>1846866.28</v>
      </c>
    </row>
    <row r="44" spans="2:4" ht="14.25" customHeight="1">
      <c r="B44" s="47" t="s">
        <v>17</v>
      </c>
      <c r="C44" s="54"/>
      <c r="D44" s="38"/>
    </row>
    <row r="45" spans="2:4" ht="42.75" customHeight="1">
      <c r="B45" s="55" t="s">
        <v>85</v>
      </c>
      <c r="C45" s="24" t="s">
        <v>71</v>
      </c>
      <c r="D45" s="38">
        <v>1842300</v>
      </c>
    </row>
    <row r="46" spans="2:4" ht="53.25" customHeight="1">
      <c r="B46" s="56" t="s">
        <v>84</v>
      </c>
      <c r="C46" s="24" t="s">
        <v>71</v>
      </c>
      <c r="D46" s="33">
        <v>4566.28</v>
      </c>
    </row>
    <row r="47" spans="2:4" ht="27" customHeight="1">
      <c r="B47" s="41" t="s">
        <v>58</v>
      </c>
      <c r="C47" s="49" t="s">
        <v>72</v>
      </c>
      <c r="D47" s="51">
        <f>D50+D49</f>
        <v>204200</v>
      </c>
    </row>
    <row r="48" spans="2:4" ht="27" customHeight="1">
      <c r="B48" s="57" t="s">
        <v>76</v>
      </c>
      <c r="C48" s="24" t="s">
        <v>75</v>
      </c>
      <c r="D48" s="33">
        <f>D49</f>
        <v>23500</v>
      </c>
    </row>
    <row r="49" spans="2:4" ht="27" customHeight="1">
      <c r="B49" s="57" t="s">
        <v>77</v>
      </c>
      <c r="C49" s="24" t="s">
        <v>78</v>
      </c>
      <c r="D49" s="33">
        <f>19500+4000</f>
        <v>23500</v>
      </c>
    </row>
    <row r="50" spans="2:4" ht="29.25" customHeight="1">
      <c r="B50" s="57" t="s">
        <v>18</v>
      </c>
      <c r="C50" s="24" t="s">
        <v>73</v>
      </c>
      <c r="D50" s="33">
        <f>D51</f>
        <v>180700</v>
      </c>
    </row>
    <row r="51" spans="2:4" ht="37.5" customHeight="1">
      <c r="B51" s="57" t="s">
        <v>47</v>
      </c>
      <c r="C51" s="24" t="s">
        <v>74</v>
      </c>
      <c r="D51" s="33">
        <v>180700</v>
      </c>
    </row>
    <row r="52" spans="2:4" ht="18.75" customHeight="1">
      <c r="B52" s="41" t="s">
        <v>86</v>
      </c>
      <c r="C52" s="49" t="s">
        <v>87</v>
      </c>
      <c r="D52" s="51">
        <f>D54</f>
        <v>263000</v>
      </c>
    </row>
    <row r="53" spans="2:4" ht="14.25" customHeight="1">
      <c r="B53" s="57" t="s">
        <v>17</v>
      </c>
      <c r="C53" s="49"/>
      <c r="D53" s="51"/>
    </row>
    <row r="54" spans="2:4" ht="52.5" customHeight="1">
      <c r="B54" s="57" t="s">
        <v>88</v>
      </c>
      <c r="C54" s="49" t="s">
        <v>89</v>
      </c>
      <c r="D54" s="51">
        <v>263000</v>
      </c>
    </row>
    <row r="55" spans="2:4" ht="13.5" thickBot="1">
      <c r="B55" s="12" t="s">
        <v>30</v>
      </c>
      <c r="C55" s="21"/>
      <c r="D55" s="23">
        <f>D36+D16</f>
        <v>15833952.959999999</v>
      </c>
    </row>
    <row r="56" ht="12.75">
      <c r="D56" s="10"/>
    </row>
  </sheetData>
  <sheetProtection/>
  <mergeCells count="2">
    <mergeCell ref="A2:D2"/>
    <mergeCell ref="D10:D14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zoomScale="130" zoomScaleNormal="130" zoomScalePageLayoutView="0" workbookViewId="0" topLeftCell="B1">
      <selection activeCell="C38" sqref="C38"/>
    </sheetView>
  </sheetViews>
  <sheetFormatPr defaultColWidth="9.00390625" defaultRowHeight="12.75"/>
  <cols>
    <col min="1" max="1" width="9.125" style="0" hidden="1" customWidth="1"/>
    <col min="2" max="2" width="48.375" style="0" customWidth="1"/>
    <col min="3" max="3" width="25.125" style="0" customWidth="1"/>
    <col min="4" max="4" width="23.375" style="0" customWidth="1"/>
  </cols>
  <sheetData>
    <row r="1" spans="2:4" ht="18.75" customHeight="1">
      <c r="B1" s="1"/>
      <c r="C1" s="8"/>
      <c r="D1" s="11" t="s">
        <v>82</v>
      </c>
    </row>
    <row r="2" spans="1:4" ht="48" customHeight="1">
      <c r="A2" s="62" t="s">
        <v>90</v>
      </c>
      <c r="B2" s="63"/>
      <c r="C2" s="63"/>
      <c r="D2" s="63"/>
    </row>
    <row r="3" spans="2:4" ht="12.75">
      <c r="B3" s="1"/>
      <c r="C3" s="8"/>
      <c r="D3" s="8"/>
    </row>
    <row r="4" spans="2:4" ht="12.75">
      <c r="B4" s="2"/>
      <c r="C4" s="9"/>
      <c r="D4" s="20"/>
    </row>
    <row r="5" spans="2:4" ht="12.75">
      <c r="B5" s="4"/>
      <c r="C5" s="4" t="s">
        <v>41</v>
      </c>
      <c r="D5" s="3"/>
    </row>
    <row r="6" spans="2:4" ht="12.75">
      <c r="B6" s="4"/>
      <c r="C6" s="4" t="s">
        <v>42</v>
      </c>
      <c r="D6" s="3"/>
    </row>
    <row r="7" spans="2:4" ht="12.75">
      <c r="B7" s="4"/>
      <c r="C7" s="4" t="s">
        <v>43</v>
      </c>
      <c r="D7" s="3"/>
    </row>
    <row r="8" spans="2:4" ht="12.75">
      <c r="B8" s="4"/>
      <c r="C8" s="4" t="s">
        <v>83</v>
      </c>
      <c r="D8" s="3"/>
    </row>
    <row r="9" spans="2:4" ht="12.75">
      <c r="B9" s="5"/>
      <c r="D9" s="19" t="s">
        <v>40</v>
      </c>
    </row>
    <row r="10" spans="2:4" ht="12.75">
      <c r="B10" s="13"/>
      <c r="C10" s="14" t="s">
        <v>0</v>
      </c>
      <c r="D10" s="59" t="s">
        <v>19</v>
      </c>
    </row>
    <row r="11" spans="2:4" ht="12.75">
      <c r="B11" s="15" t="s">
        <v>2</v>
      </c>
      <c r="C11" s="15" t="s">
        <v>1</v>
      </c>
      <c r="D11" s="60"/>
    </row>
    <row r="12" spans="2:4" ht="12.75">
      <c r="B12" s="16"/>
      <c r="C12" s="15" t="s">
        <v>3</v>
      </c>
      <c r="D12" s="60"/>
    </row>
    <row r="13" spans="2:4" ht="12.75">
      <c r="B13" s="16"/>
      <c r="C13" s="15" t="s">
        <v>4</v>
      </c>
      <c r="D13" s="60"/>
    </row>
    <row r="14" spans="2:4" ht="12.75">
      <c r="B14" s="17"/>
      <c r="C14" s="18" t="s">
        <v>5</v>
      </c>
      <c r="D14" s="61"/>
    </row>
    <row r="15" spans="2:4" ht="12.75">
      <c r="B15" s="6">
        <v>1</v>
      </c>
      <c r="C15" s="6">
        <v>2</v>
      </c>
      <c r="D15" s="6">
        <v>3</v>
      </c>
    </row>
    <row r="16" spans="2:4" ht="13.5" customHeight="1">
      <c r="B16" s="29" t="s">
        <v>6</v>
      </c>
      <c r="C16" s="30" t="s">
        <v>21</v>
      </c>
      <c r="D16" s="31">
        <f>D17+D20+D28+D32</f>
        <v>729848.23</v>
      </c>
    </row>
    <row r="17" spans="2:4" ht="12.75">
      <c r="B17" s="32" t="s">
        <v>33</v>
      </c>
      <c r="C17" s="32" t="s">
        <v>22</v>
      </c>
      <c r="D17" s="33">
        <f>D18</f>
        <v>258000</v>
      </c>
    </row>
    <row r="18" spans="2:4" ht="12.75">
      <c r="B18" s="34" t="s">
        <v>7</v>
      </c>
      <c r="C18" s="32" t="s">
        <v>23</v>
      </c>
      <c r="D18" s="33">
        <f>D19</f>
        <v>258000</v>
      </c>
    </row>
    <row r="19" spans="2:4" ht="60" customHeight="1">
      <c r="B19" s="35" t="s">
        <v>35</v>
      </c>
      <c r="C19" s="36" t="s">
        <v>34</v>
      </c>
      <c r="D19" s="33">
        <v>258000</v>
      </c>
    </row>
    <row r="20" spans="2:4" ht="13.5" customHeight="1">
      <c r="B20" s="25" t="s">
        <v>8</v>
      </c>
      <c r="C20" s="32" t="s">
        <v>24</v>
      </c>
      <c r="D20" s="33">
        <f>D21+D23</f>
        <v>52000</v>
      </c>
    </row>
    <row r="21" spans="2:4" ht="12.75" customHeight="1">
      <c r="B21" s="37" t="s">
        <v>9</v>
      </c>
      <c r="C21" s="32" t="s">
        <v>25</v>
      </c>
      <c r="D21" s="38">
        <v>35000</v>
      </c>
    </row>
    <row r="22" spans="2:4" ht="38.25" customHeight="1">
      <c r="B22" s="39" t="s">
        <v>44</v>
      </c>
      <c r="C22" s="32" t="s">
        <v>26</v>
      </c>
      <c r="D22" s="38">
        <v>35000</v>
      </c>
    </row>
    <row r="23" spans="2:4" ht="13.5" customHeight="1">
      <c r="B23" s="37" t="s">
        <v>10</v>
      </c>
      <c r="C23" s="32" t="s">
        <v>27</v>
      </c>
      <c r="D23" s="38">
        <f>D25+D27</f>
        <v>17000</v>
      </c>
    </row>
    <row r="24" spans="2:4" ht="13.5" customHeight="1">
      <c r="B24" s="25" t="s">
        <v>52</v>
      </c>
      <c r="C24" s="32" t="s">
        <v>51</v>
      </c>
      <c r="D24" s="38">
        <v>4000</v>
      </c>
    </row>
    <row r="25" spans="2:4" ht="27.75" customHeight="1">
      <c r="B25" s="25" t="s">
        <v>53</v>
      </c>
      <c r="C25" s="32" t="s">
        <v>50</v>
      </c>
      <c r="D25" s="38">
        <v>4000</v>
      </c>
    </row>
    <row r="26" spans="2:4" ht="20.25" customHeight="1">
      <c r="B26" s="25" t="s">
        <v>54</v>
      </c>
      <c r="C26" s="40" t="s">
        <v>49</v>
      </c>
      <c r="D26" s="38">
        <v>13000</v>
      </c>
    </row>
    <row r="27" spans="2:4" ht="35.25" customHeight="1">
      <c r="B27" s="25" t="s">
        <v>55</v>
      </c>
      <c r="C27" s="32" t="s">
        <v>48</v>
      </c>
      <c r="D27" s="38">
        <v>13000</v>
      </c>
    </row>
    <row r="28" spans="2:4" ht="42" customHeight="1">
      <c r="B28" s="25" t="s">
        <v>11</v>
      </c>
      <c r="C28" s="24" t="s">
        <v>28</v>
      </c>
      <c r="D28" s="33">
        <f>D29</f>
        <v>178359.24</v>
      </c>
    </row>
    <row r="29" spans="2:4" ht="75" customHeight="1">
      <c r="B29" s="41" t="s">
        <v>36</v>
      </c>
      <c r="C29" s="42" t="s">
        <v>29</v>
      </c>
      <c r="D29" s="27">
        <f>D30</f>
        <v>178359.24</v>
      </c>
    </row>
    <row r="30" spans="2:4" ht="37.5" customHeight="1">
      <c r="B30" s="25" t="s">
        <v>37</v>
      </c>
      <c r="C30" s="24" t="s">
        <v>38</v>
      </c>
      <c r="D30" s="27">
        <f>D31</f>
        <v>178359.24</v>
      </c>
    </row>
    <row r="31" spans="2:4" ht="27.75" customHeight="1">
      <c r="B31" s="28" t="s">
        <v>45</v>
      </c>
      <c r="C31" s="26" t="s">
        <v>39</v>
      </c>
      <c r="D31" s="27">
        <v>178359.24</v>
      </c>
    </row>
    <row r="32" spans="2:4" ht="27.75" customHeight="1">
      <c r="B32" s="25" t="s">
        <v>59</v>
      </c>
      <c r="C32" s="24" t="s">
        <v>62</v>
      </c>
      <c r="D32" s="33">
        <f>D33</f>
        <v>241488.99</v>
      </c>
    </row>
    <row r="33" spans="2:4" ht="18" customHeight="1">
      <c r="B33" s="25" t="s">
        <v>60</v>
      </c>
      <c r="C33" s="43" t="s">
        <v>63</v>
      </c>
      <c r="D33" s="33">
        <f>D34</f>
        <v>241488.99</v>
      </c>
    </row>
    <row r="34" spans="2:4" ht="27" customHeight="1">
      <c r="B34" s="25" t="s">
        <v>61</v>
      </c>
      <c r="C34" s="43" t="s">
        <v>64</v>
      </c>
      <c r="D34" s="33">
        <f>D35</f>
        <v>241488.99</v>
      </c>
    </row>
    <row r="35" spans="2:4" ht="36.75" customHeight="1">
      <c r="B35" s="25" t="s">
        <v>92</v>
      </c>
      <c r="C35" s="43" t="s">
        <v>65</v>
      </c>
      <c r="D35" s="33">
        <v>241488.99</v>
      </c>
    </row>
    <row r="36" spans="2:4" ht="14.25" customHeight="1">
      <c r="B36" s="44" t="s">
        <v>12</v>
      </c>
      <c r="C36" s="45" t="s">
        <v>31</v>
      </c>
      <c r="D36" s="46">
        <f>D37</f>
        <v>14868649.28</v>
      </c>
    </row>
    <row r="37" spans="2:4" s="7" customFormat="1" ht="38.25" customHeight="1">
      <c r="B37" s="47" t="s">
        <v>13</v>
      </c>
      <c r="C37" s="48" t="s">
        <v>32</v>
      </c>
      <c r="D37" s="38">
        <f>D38+D41+D47</f>
        <v>14868649.28</v>
      </c>
    </row>
    <row r="38" spans="2:4" s="7" customFormat="1" ht="24.75" customHeight="1">
      <c r="B38" s="41" t="s">
        <v>14</v>
      </c>
      <c r="C38" s="49" t="s">
        <v>66</v>
      </c>
      <c r="D38" s="50">
        <f>D39</f>
        <v>12811103</v>
      </c>
    </row>
    <row r="39" spans="2:4" ht="12.75" customHeight="1">
      <c r="B39" s="25" t="s">
        <v>15</v>
      </c>
      <c r="C39" s="24" t="s">
        <v>67</v>
      </c>
      <c r="D39" s="27">
        <f>D40</f>
        <v>12811103</v>
      </c>
    </row>
    <row r="40" spans="2:4" ht="24" customHeight="1">
      <c r="B40" s="28" t="s">
        <v>56</v>
      </c>
      <c r="C40" s="26" t="s">
        <v>68</v>
      </c>
      <c r="D40" s="27">
        <v>12811103</v>
      </c>
    </row>
    <row r="41" spans="1:4" ht="30.75" customHeight="1">
      <c r="A41" s="22"/>
      <c r="B41" s="41" t="s">
        <v>57</v>
      </c>
      <c r="C41" s="49" t="s">
        <v>69</v>
      </c>
      <c r="D41" s="51">
        <f>D42</f>
        <v>1846866.28</v>
      </c>
    </row>
    <row r="42" spans="2:4" ht="12.75" customHeight="1">
      <c r="B42" s="52" t="s">
        <v>16</v>
      </c>
      <c r="C42" s="24" t="s">
        <v>70</v>
      </c>
      <c r="D42" s="38">
        <f>D43</f>
        <v>1846866.28</v>
      </c>
    </row>
    <row r="43" spans="2:4" ht="14.25" customHeight="1">
      <c r="B43" s="53" t="s">
        <v>46</v>
      </c>
      <c r="C43" s="54" t="s">
        <v>71</v>
      </c>
      <c r="D43" s="38">
        <f>D45+D46</f>
        <v>1846866.28</v>
      </c>
    </row>
    <row r="44" spans="2:4" ht="14.25" customHeight="1">
      <c r="B44" s="47" t="s">
        <v>17</v>
      </c>
      <c r="C44" s="54"/>
      <c r="D44" s="38"/>
    </row>
    <row r="45" spans="2:4" ht="45.75" customHeight="1">
      <c r="B45" s="58" t="s">
        <v>85</v>
      </c>
      <c r="C45" s="24" t="s">
        <v>71</v>
      </c>
      <c r="D45" s="38">
        <v>1842300</v>
      </c>
    </row>
    <row r="46" spans="2:4" ht="53.25" customHeight="1">
      <c r="B46" s="56" t="s">
        <v>84</v>
      </c>
      <c r="C46" s="24" t="s">
        <v>71</v>
      </c>
      <c r="D46" s="33">
        <v>4566.28</v>
      </c>
    </row>
    <row r="47" spans="2:4" ht="27" customHeight="1">
      <c r="B47" s="41" t="s">
        <v>58</v>
      </c>
      <c r="C47" s="49" t="s">
        <v>72</v>
      </c>
      <c r="D47" s="51">
        <f>D50+D49</f>
        <v>210680</v>
      </c>
    </row>
    <row r="48" spans="2:4" ht="27" customHeight="1">
      <c r="B48" s="57" t="s">
        <v>76</v>
      </c>
      <c r="C48" s="24" t="s">
        <v>75</v>
      </c>
      <c r="D48" s="33">
        <f>D49</f>
        <v>24280</v>
      </c>
    </row>
    <row r="49" spans="2:4" ht="27" customHeight="1">
      <c r="B49" s="57" t="s">
        <v>77</v>
      </c>
      <c r="C49" s="24" t="s">
        <v>78</v>
      </c>
      <c r="D49" s="33">
        <f>20280+4000</f>
        <v>24280</v>
      </c>
    </row>
    <row r="50" spans="2:4" ht="29.25" customHeight="1">
      <c r="B50" s="57" t="s">
        <v>18</v>
      </c>
      <c r="C50" s="24" t="s">
        <v>73</v>
      </c>
      <c r="D50" s="33">
        <f>D51</f>
        <v>186400</v>
      </c>
    </row>
    <row r="51" spans="2:4" ht="37.5" customHeight="1">
      <c r="B51" s="57" t="s">
        <v>47</v>
      </c>
      <c r="C51" s="24" t="s">
        <v>74</v>
      </c>
      <c r="D51" s="33">
        <v>186400</v>
      </c>
    </row>
    <row r="52" spans="2:4" ht="13.5" thickBot="1">
      <c r="B52" s="12" t="s">
        <v>30</v>
      </c>
      <c r="C52" s="21"/>
      <c r="D52" s="23">
        <f>D36+D16</f>
        <v>15598497.51</v>
      </c>
    </row>
    <row r="53" ht="12.75">
      <c r="D53" s="10"/>
    </row>
  </sheetData>
  <sheetProtection/>
  <mergeCells count="2">
    <mergeCell ref="A2:D2"/>
    <mergeCell ref="D10:D14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2020-04-01T10:30:57Z</cp:lastPrinted>
  <dcterms:created xsi:type="dcterms:W3CDTF">2010-11-01T09:30:57Z</dcterms:created>
  <dcterms:modified xsi:type="dcterms:W3CDTF">2020-04-09T07:35:42Z</dcterms:modified>
  <cp:category/>
  <cp:version/>
  <cp:contentType/>
  <cp:contentStatus/>
</cp:coreProperties>
</file>