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<sst xmlns="http://schemas.openxmlformats.org/spreadsheetml/2006/main" count="85" uniqueCount="85">
  <si>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</si>
  <si>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</si>
  <si>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</si>
  <si>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</si>
  <si>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</si>
  <si>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</si>
  <si>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</si>
  <si>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</si>
  <si>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</si>
  <si>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</si>
  <si>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</si>
  <si>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</si>
  <si>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</si>
  <si>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</si>
  <si>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</si>
  <si>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</si>
  <si>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</si>
  <si>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</si>
  <si>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</si>
  <si>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</si>
  <si>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</si>
  <si>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</si>
  <si>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</si>
  <si>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</si>
  <si>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</si>
  <si>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</si>
  <si>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</si>
  <si>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</si>
  <si>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</si>
  <si>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</si>
  <si>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</si>
  <si>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</si>
  <si>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</si>
  <si>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</si>
  <si>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</si>
  <si>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</si>
  <si>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</si>
  <si>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</si>
  <si>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</si>
  <si>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</si>
  <si>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</si>
  <si>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</si>
  <si>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</si>
  <si>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</si>
  <si>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</si>
  <si>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</si>
  <si>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</si>
  <si>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</si>
  <si>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</si>
  <si>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</si>
  <si>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</si>
  <si>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</si>
  <si>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</si>
  <si>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</si>
  <si>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</si>
  <si>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</si>
  <si>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</si>
  <si>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</si>
  <si>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</si>
  <si>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</si>
  <si>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</si>
  <si>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</si>
  <si>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</si>
  <si>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</si>
  <si>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</si>
  <si>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</si>
  <si>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</si>
  <si>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</si>
  <si>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</si>
  <si>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</si>
  <si>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</si>
  <si>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</si>
  <si>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</si>
  <si>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</si>
  <si>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</si>
  <si>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</si>
  <si>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</si>
  <si>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</si>
  <si>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</si>
  <si>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</si>
  <si>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</si>
  <si>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</si>
  <si>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</si>
  <si>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2011 г.</t>
  </si>
  <si>
    <t>000 1 06 01030 10 0000 110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</si>
</sst>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A19">
      <selection activeCell="B28" sqref="B28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66" t="s">
        <v>83</v>
      </c>
      <c r="B1" s="67"/>
      <c r="C1" s="67"/>
      <c r="D1" s="67"/>
      <c r="E1" s="67"/>
      <c r="F1" s="67"/>
      <c r="G1" s="67"/>
    </row>
    <row r="2" spans="1:7" ht="13.5" thickBot="1">
      <c r="A2" s="3"/>
      <c r="B2" s="3"/>
      <c r="C2" s="5"/>
      <c r="F2" s="6"/>
      <c r="G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884000</v>
      </c>
      <c r="D4" s="36">
        <f aca="true" t="shared" si="0" ref="D4:P4">D5+D7+D13+D21+D22</f>
        <v>0</v>
      </c>
      <c r="E4" s="36">
        <f t="shared" si="0"/>
        <v>41721.43</v>
      </c>
      <c r="F4" s="36">
        <f t="shared" si="0"/>
        <v>52088.93</v>
      </c>
      <c r="G4" s="36">
        <f t="shared" si="0"/>
        <v>98164.29999999999</v>
      </c>
      <c r="H4" s="36">
        <f t="shared" si="0"/>
        <v>90987.49</v>
      </c>
      <c r="I4" s="36">
        <f t="shared" si="0"/>
        <v>72000</v>
      </c>
      <c r="J4" s="36">
        <f t="shared" si="0"/>
        <v>77839.6</v>
      </c>
      <c r="K4" s="36">
        <f t="shared" si="0"/>
        <v>71150</v>
      </c>
      <c r="L4" s="36">
        <f t="shared" si="0"/>
        <v>72000</v>
      </c>
      <c r="M4" s="36">
        <f t="shared" si="0"/>
        <v>77788.16</v>
      </c>
      <c r="N4" s="36">
        <f t="shared" si="0"/>
        <v>71150</v>
      </c>
      <c r="O4" s="36">
        <f t="shared" si="0"/>
        <v>72000</v>
      </c>
      <c r="P4" s="36">
        <f t="shared" si="0"/>
        <v>87110.09</v>
      </c>
    </row>
    <row r="5" spans="1:16" ht="16.5" customHeight="1">
      <c r="A5" s="63" t="s">
        <v>7</v>
      </c>
      <c r="B5" s="32" t="s">
        <v>8</v>
      </c>
      <c r="C5" s="33">
        <f>C6</f>
        <v>851800</v>
      </c>
      <c r="D5" s="33">
        <f aca="true" t="shared" si="1" ref="D5:P5">D6</f>
        <v>0</v>
      </c>
      <c r="E5" s="33">
        <f t="shared" si="1"/>
        <v>41453.4</v>
      </c>
      <c r="F5" s="33">
        <f t="shared" si="1"/>
        <v>51062.51</v>
      </c>
      <c r="G5" s="33">
        <f t="shared" si="1"/>
        <v>91571.9</v>
      </c>
      <c r="H5" s="33">
        <f t="shared" si="1"/>
        <v>90737.49</v>
      </c>
      <c r="I5" s="33">
        <f t="shared" si="1"/>
        <v>70900</v>
      </c>
      <c r="J5" s="33">
        <f t="shared" si="1"/>
        <v>71150</v>
      </c>
      <c r="K5" s="33">
        <f t="shared" si="1"/>
        <v>70900</v>
      </c>
      <c r="L5" s="33">
        <f t="shared" si="1"/>
        <v>70900</v>
      </c>
      <c r="M5" s="33">
        <f t="shared" si="1"/>
        <v>71150</v>
      </c>
      <c r="N5" s="33">
        <f t="shared" si="1"/>
        <v>70900</v>
      </c>
      <c r="O5" s="33">
        <f t="shared" si="1"/>
        <v>70900</v>
      </c>
      <c r="P5" s="33">
        <f t="shared" si="1"/>
        <v>80174.7</v>
      </c>
    </row>
    <row r="6" spans="1:16" ht="15.75" customHeight="1">
      <c r="A6" s="54" t="s">
        <v>9</v>
      </c>
      <c r="B6" s="26" t="s">
        <v>10</v>
      </c>
      <c r="C6" s="7">
        <f>SUM(E6:P6)</f>
        <v>851800</v>
      </c>
      <c r="D6" s="8"/>
      <c r="E6" s="40">
        <v>41453.4</v>
      </c>
      <c r="F6" s="19">
        <v>51062.51</v>
      </c>
      <c r="G6" s="19">
        <v>91571.9</v>
      </c>
      <c r="H6" s="19">
        <v>90737.49</v>
      </c>
      <c r="I6" s="19">
        <v>70900</v>
      </c>
      <c r="J6" s="19">
        <v>71150</v>
      </c>
      <c r="K6" s="19">
        <v>70900</v>
      </c>
      <c r="L6" s="19">
        <v>70900</v>
      </c>
      <c r="M6" s="19">
        <v>71150</v>
      </c>
      <c r="N6" s="19">
        <v>70900</v>
      </c>
      <c r="O6" s="19">
        <v>70900</v>
      </c>
      <c r="P6" s="19">
        <v>80174.7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32200</v>
      </c>
      <c r="D13" s="7">
        <f aca="true" t="shared" si="4" ref="D13:P13">D14+D16+D19+D20</f>
        <v>0</v>
      </c>
      <c r="E13" s="7">
        <f t="shared" si="4"/>
        <v>268.03</v>
      </c>
      <c r="F13" s="7">
        <f t="shared" si="4"/>
        <v>1026.42</v>
      </c>
      <c r="G13" s="7">
        <f t="shared" si="4"/>
        <v>6592.4</v>
      </c>
      <c r="H13" s="7">
        <f t="shared" si="4"/>
        <v>250</v>
      </c>
      <c r="I13" s="7">
        <f t="shared" si="4"/>
        <v>1100</v>
      </c>
      <c r="J13" s="7">
        <f t="shared" si="4"/>
        <v>6689.6</v>
      </c>
      <c r="K13" s="7">
        <f t="shared" si="4"/>
        <v>250</v>
      </c>
      <c r="L13" s="7">
        <f t="shared" si="4"/>
        <v>1100</v>
      </c>
      <c r="M13" s="7">
        <f t="shared" si="4"/>
        <v>6638.16</v>
      </c>
      <c r="N13" s="7">
        <f t="shared" si="4"/>
        <v>250</v>
      </c>
      <c r="O13" s="7">
        <f t="shared" si="4"/>
        <v>1100</v>
      </c>
      <c r="P13" s="7">
        <f t="shared" si="4"/>
        <v>6935.39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200</v>
      </c>
      <c r="D14" s="7">
        <f aca="true" t="shared" si="5" ref="D14:P14">D15</f>
        <v>0</v>
      </c>
      <c r="E14" s="7">
        <f t="shared" si="5"/>
        <v>61.84</v>
      </c>
      <c r="F14" s="7">
        <f t="shared" si="5"/>
        <v>0</v>
      </c>
      <c r="G14" s="7">
        <f t="shared" si="5"/>
        <v>10.4</v>
      </c>
      <c r="H14" s="7">
        <f t="shared" si="5"/>
        <v>0</v>
      </c>
      <c r="I14" s="7">
        <f t="shared" si="5"/>
        <v>0</v>
      </c>
      <c r="J14" s="7">
        <f t="shared" si="5"/>
        <v>89.6</v>
      </c>
      <c r="K14" s="7">
        <f t="shared" si="5"/>
        <v>0</v>
      </c>
      <c r="L14" s="7">
        <f t="shared" si="5"/>
        <v>0</v>
      </c>
      <c r="M14" s="7">
        <f t="shared" si="5"/>
        <v>38.16</v>
      </c>
      <c r="N14" s="7">
        <f t="shared" si="5"/>
        <v>0</v>
      </c>
      <c r="O14" s="7">
        <f t="shared" si="5"/>
        <v>0</v>
      </c>
      <c r="P14" s="7">
        <f t="shared" si="5"/>
        <v>0</v>
      </c>
    </row>
    <row r="15" spans="1:16" ht="39.75" customHeight="1">
      <c r="A15" s="55" t="s">
        <v>80</v>
      </c>
      <c r="B15" s="27" t="s">
        <v>84</v>
      </c>
      <c r="C15" s="15">
        <f>SUM(E15:P15)</f>
        <v>200</v>
      </c>
      <c r="D15" s="11"/>
      <c r="E15" s="41">
        <v>61.84</v>
      </c>
      <c r="F15" s="48">
        <v>0</v>
      </c>
      <c r="G15" s="48">
        <v>10.4</v>
      </c>
      <c r="H15" s="48">
        <v>0</v>
      </c>
      <c r="I15" s="48">
        <v>0</v>
      </c>
      <c r="J15" s="48">
        <v>89.6</v>
      </c>
      <c r="K15" s="48">
        <v>0</v>
      </c>
      <c r="L15" s="48">
        <v>0</v>
      </c>
      <c r="M15" s="48">
        <v>38.16</v>
      </c>
      <c r="N15" s="48">
        <v>0</v>
      </c>
      <c r="O15" s="48">
        <v>0</v>
      </c>
      <c r="P15" s="48">
        <v>0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32000</v>
      </c>
      <c r="D20" s="8"/>
      <c r="E20" s="40">
        <v>206.19</v>
      </c>
      <c r="F20" s="19">
        <v>1026.42</v>
      </c>
      <c r="G20" s="19">
        <v>6582</v>
      </c>
      <c r="H20" s="19">
        <v>250</v>
      </c>
      <c r="I20" s="19">
        <v>1100</v>
      </c>
      <c r="J20" s="19">
        <v>6600</v>
      </c>
      <c r="K20" s="19">
        <v>250</v>
      </c>
      <c r="L20" s="19">
        <v>1100</v>
      </c>
      <c r="M20" s="19">
        <v>6600</v>
      </c>
      <c r="N20" s="19">
        <v>250</v>
      </c>
      <c r="O20" s="19">
        <v>1100</v>
      </c>
      <c r="P20" s="19">
        <v>6935.39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>C24+C30+C32+C33+C34+C35+C36+C37</f>
        <v>1279666.08</v>
      </c>
      <c r="D23" s="24">
        <f>D24+D30+D32+D33+D34+D35+D36+D37</f>
        <v>0</v>
      </c>
      <c r="E23" s="24">
        <f>E24+E30+E32+E33+E34+E35+E36+E37</f>
        <v>24533</v>
      </c>
      <c r="F23" s="24">
        <f>F24+F30+F32+F33+F34+F35+F36+F37</f>
        <v>4302.72</v>
      </c>
      <c r="G23" s="24">
        <f>G24+G30+G32+G33+G34+G35+G36+G37</f>
        <v>64138.130000000005</v>
      </c>
      <c r="H23" s="24">
        <f>H24+H30+H32+H33+H34+H35+H36+H37</f>
        <v>299378.93</v>
      </c>
      <c r="I23" s="24">
        <f>I24+I30+I32+I33+I34+I35+I36+I37</f>
        <v>9380</v>
      </c>
      <c r="J23" s="24">
        <f>J24+J30+J32+J33+J34+J35+J36+J37</f>
        <v>297933.3</v>
      </c>
      <c r="K23" s="24">
        <f>K24+K30+K32+K33+K34+K35+K36+K37</f>
        <v>0</v>
      </c>
      <c r="L23" s="24">
        <f>L24+L30+L32+L33+L34+L35+L36+L37</f>
        <v>0</v>
      </c>
      <c r="M23" s="24">
        <f>M24+M30+M32+M33+M34+M35+M36+M37</f>
        <v>290000</v>
      </c>
      <c r="N23" s="24">
        <f>N24+N30+N32+N33+N34+N35+N36+N37</f>
        <v>0</v>
      </c>
      <c r="O23" s="24">
        <f>O24+O30+O32+O33+O34+O35+O36+O37</f>
        <v>0</v>
      </c>
      <c r="P23" s="24">
        <f>P24+P30+P32+P33+P34+P35+P36+P37</f>
        <v>290000</v>
      </c>
    </row>
    <row r="24" spans="1:16" ht="39" customHeight="1">
      <c r="A24" s="61" t="s">
        <v>40</v>
      </c>
      <c r="B24" s="32" t="s">
        <v>41</v>
      </c>
      <c r="C24" s="33">
        <f>SUM(E24:P24)</f>
        <v>1272603</v>
      </c>
      <c r="D24" s="34"/>
      <c r="E24" s="39">
        <v>24533</v>
      </c>
      <c r="F24" s="39">
        <v>4302.72</v>
      </c>
      <c r="G24" s="39">
        <v>57075.05</v>
      </c>
      <c r="H24" s="39">
        <v>299378.93</v>
      </c>
      <c r="I24" s="39">
        <v>9380</v>
      </c>
      <c r="J24" s="39">
        <v>297933.3</v>
      </c>
      <c r="K24" s="39">
        <v>0</v>
      </c>
      <c r="L24" s="39">
        <v>0</v>
      </c>
      <c r="M24" s="39">
        <v>290000</v>
      </c>
      <c r="N24" s="39">
        <v>0</v>
      </c>
      <c r="O24" s="39">
        <v>0</v>
      </c>
      <c r="P24" s="39">
        <v>290000</v>
      </c>
    </row>
    <row r="25" spans="1:16" ht="67.5" customHeight="1">
      <c r="A25" s="56" t="s">
        <v>63</v>
      </c>
      <c r="B25" s="26" t="s">
        <v>42</v>
      </c>
      <c r="C25" s="16">
        <f>C26+C27+C28</f>
        <v>1160000</v>
      </c>
      <c r="D25" s="16">
        <f aca="true" t="shared" si="8" ref="D25:P25">D26+D27+D28</f>
        <v>0</v>
      </c>
      <c r="E25" s="16">
        <f t="shared" si="8"/>
        <v>0</v>
      </c>
      <c r="F25" s="16">
        <f t="shared" si="8"/>
        <v>1.07</v>
      </c>
      <c r="G25" s="16">
        <f t="shared" si="8"/>
        <v>0</v>
      </c>
      <c r="H25" s="16">
        <f t="shared" si="8"/>
        <v>289998.93</v>
      </c>
      <c r="I25" s="16">
        <f t="shared" si="8"/>
        <v>0</v>
      </c>
      <c r="J25" s="16">
        <f t="shared" si="8"/>
        <v>290000</v>
      </c>
      <c r="K25" s="16">
        <f t="shared" si="8"/>
        <v>0</v>
      </c>
      <c r="L25" s="16">
        <f t="shared" si="8"/>
        <v>0</v>
      </c>
      <c r="M25" s="16">
        <f t="shared" si="8"/>
        <v>290000</v>
      </c>
      <c r="N25" s="16">
        <f t="shared" si="8"/>
        <v>0</v>
      </c>
      <c r="O25" s="16">
        <f t="shared" si="8"/>
        <v>0</v>
      </c>
      <c r="P25" s="16">
        <f t="shared" si="8"/>
        <v>290000</v>
      </c>
    </row>
    <row r="26" spans="1:16" ht="62.25" customHeight="1">
      <c r="A26" s="55" t="s">
        <v>81</v>
      </c>
      <c r="B26" s="27" t="s">
        <v>77</v>
      </c>
      <c r="C26" s="15">
        <f>SUM(E26:P26)</f>
        <v>1160000</v>
      </c>
      <c r="D26" s="11"/>
      <c r="E26" s="42">
        <v>0</v>
      </c>
      <c r="F26" s="49">
        <v>1.07</v>
      </c>
      <c r="G26" s="49">
        <v>0</v>
      </c>
      <c r="H26" s="49">
        <v>289998.93</v>
      </c>
      <c r="I26" s="49">
        <v>0</v>
      </c>
      <c r="J26" s="49">
        <v>290000</v>
      </c>
      <c r="K26" s="49">
        <v>0</v>
      </c>
      <c r="L26" s="49">
        <v>0</v>
      </c>
      <c r="M26" s="49">
        <v>290000</v>
      </c>
      <c r="N26" s="49">
        <v>0</v>
      </c>
      <c r="O26" s="49">
        <v>0</v>
      </c>
      <c r="P26" s="49">
        <v>290000</v>
      </c>
    </row>
    <row r="27" spans="1:16" ht="69" customHeight="1">
      <c r="A27" s="59" t="s">
        <v>64</v>
      </c>
      <c r="B27" s="27" t="s">
        <v>43</v>
      </c>
      <c r="C27" s="15">
        <f>SUM(E27:P27)</f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55.5" customHeight="1">
      <c r="A28" s="58" t="s">
        <v>79</v>
      </c>
      <c r="B28" s="27" t="s">
        <v>78</v>
      </c>
      <c r="C28" s="15">
        <f>SUM(E28:P28)</f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21" s="13" customFormat="1" ht="24" customHeight="1">
      <c r="A29" s="56" t="s">
        <v>44</v>
      </c>
      <c r="B29" s="26" t="s">
        <v>45</v>
      </c>
      <c r="C29" s="7">
        <f>SUM(E29:P29)</f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9" ref="D30:P30">D31</f>
        <v>0</v>
      </c>
      <c r="E30" s="7">
        <f t="shared" si="9"/>
        <v>0</v>
      </c>
      <c r="F30" s="7">
        <f t="shared" si="9"/>
        <v>0</v>
      </c>
      <c r="G30" s="7">
        <f t="shared" si="9"/>
        <v>0</v>
      </c>
      <c r="H30" s="7">
        <f t="shared" si="9"/>
        <v>0</v>
      </c>
      <c r="I30" s="7">
        <f t="shared" si="9"/>
        <v>0</v>
      </c>
      <c r="J30" s="7">
        <f t="shared" si="9"/>
        <v>0</v>
      </c>
      <c r="K30" s="7">
        <f t="shared" si="9"/>
        <v>0</v>
      </c>
      <c r="L30" s="7">
        <f t="shared" si="9"/>
        <v>0</v>
      </c>
      <c r="M30" s="7">
        <f t="shared" si="9"/>
        <v>0</v>
      </c>
      <c r="N30" s="7">
        <f t="shared" si="9"/>
        <v>0</v>
      </c>
      <c r="O30" s="7">
        <f t="shared" si="9"/>
        <v>0</v>
      </c>
      <c r="P30" s="7">
        <f t="shared" si="9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0" ref="C32:C37">SUM(E32:P32)</f>
        <v>7063.08</v>
      </c>
      <c r="D32" s="8"/>
      <c r="E32" s="45">
        <v>0</v>
      </c>
      <c r="F32" s="7">
        <v>0</v>
      </c>
      <c r="G32" s="7">
        <v>7063.08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0"/>
        <v>0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0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0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0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0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2163666.08</v>
      </c>
      <c r="D38" s="24">
        <f aca="true" t="shared" si="11" ref="D38:P38">D4+D23</f>
        <v>0</v>
      </c>
      <c r="E38" s="24">
        <f t="shared" si="11"/>
        <v>66254.43</v>
      </c>
      <c r="F38" s="24">
        <f t="shared" si="11"/>
        <v>56391.65</v>
      </c>
      <c r="G38" s="24">
        <f t="shared" si="11"/>
        <v>162302.43</v>
      </c>
      <c r="H38" s="24">
        <f t="shared" si="11"/>
        <v>390366.42</v>
      </c>
      <c r="I38" s="24">
        <f t="shared" si="11"/>
        <v>81380</v>
      </c>
      <c r="J38" s="24">
        <f t="shared" si="11"/>
        <v>375772.9</v>
      </c>
      <c r="K38" s="24">
        <f t="shared" si="11"/>
        <v>71150</v>
      </c>
      <c r="L38" s="24">
        <f t="shared" si="11"/>
        <v>72000</v>
      </c>
      <c r="M38" s="24">
        <f t="shared" si="11"/>
        <v>367788.16000000003</v>
      </c>
      <c r="N38" s="24">
        <f t="shared" si="11"/>
        <v>71150</v>
      </c>
      <c r="O38" s="24">
        <f t="shared" si="11"/>
        <v>72000</v>
      </c>
      <c r="P38" s="24">
        <f t="shared" si="11"/>
        <v>377110.08999999997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7" s="21" customFormat="1" ht="26.25" customHeight="1">
      <c r="A53" s="1"/>
      <c r="B53" s="1"/>
      <c r="C53" s="1"/>
      <c r="D53" s="1"/>
      <c r="E53" s="1"/>
      <c r="F53" s="2"/>
      <c r="G53" s="2"/>
    </row>
    <row r="54" spans="6:7" s="1" customFormat="1" ht="32.25" customHeight="1">
      <c r="F54" s="2"/>
      <c r="G54" s="2"/>
    </row>
    <row r="55" spans="1:7" s="1" customFormat="1" ht="27" customHeight="1" hidden="1">
      <c r="A55" s="12"/>
      <c r="F55" s="2"/>
      <c r="G55" s="2"/>
    </row>
    <row r="56" spans="2:7" s="1" customFormat="1" ht="23.25" customHeight="1" hidden="1">
      <c r="B56" s="12"/>
      <c r="C56" s="12"/>
      <c r="D56" s="12"/>
      <c r="E56" s="12"/>
      <c r="F56" s="12"/>
      <c r="G56" s="12"/>
    </row>
    <row r="57" spans="1:7" s="1" customFormat="1" ht="12.75">
      <c r="A57" s="12"/>
      <c r="F57" s="2"/>
      <c r="G57" s="2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2011-04-12T10:22:34Z</dcterms:modified>
  <cp:category/>
  <cp:version/>
  <cp:contentType/>
  <cp:contentStatus/>
</cp:coreProperties>
</file>