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<sst xmlns="http://schemas.openxmlformats.org/spreadsheetml/2006/main" count="35" uniqueCount="30">
  <si>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</si>
  <si>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</si>
  <si>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</si>
  <si>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</si>
  <si>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</si>
  <si>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</si>
  <si>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</si>
  <si>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</si>
  <si>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</si>
  <si>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</si>
  <si>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</si>
  <si>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</si>
  <si>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</si>
  <si>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</si>
  <si>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</si>
  <si>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</si>
  <si>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</si>
  <si>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</si>
  <si>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</si>
  <si>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</si>
  <si>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</si>
  <si>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</si>
  <si>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</si>
  <si>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</si>
  <si>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</si>
  <si>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</si>
  <si>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Утвержденный (первоначальный) план на 2017 год</t>
  </si>
  <si>
    <t>Исполнитель: Петкевич А.В. тел: (81533)60466</t>
  </si>
  <si>
    <t>4=3-2</t>
  </si>
  <si>
    <t>на 01.12.2017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</si>
</sst>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23</v>
      </c>
    </row>
    <row r="2" ht="12.75">
      <c r="D2" s="9" t="s">
        <v>24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29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25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28</v>
      </c>
    </row>
    <row r="14" spans="1:5" s="4" customFormat="1" ht="12.75">
      <c r="A14" s="12" t="s">
        <v>9</v>
      </c>
      <c r="B14" s="21">
        <f>B15+B16</f>
        <v>16192085</v>
      </c>
      <c r="C14" s="21">
        <f>C15+C16</f>
        <v>16646100.06</v>
      </c>
      <c r="D14" s="21">
        <f>C14-B14</f>
        <v>454015.0600000005</v>
      </c>
      <c r="E14" s="28"/>
    </row>
    <row r="15" spans="1:6" s="4" customFormat="1" ht="12.75">
      <c r="A15" s="13" t="s">
        <v>10</v>
      </c>
      <c r="B15" s="20">
        <v>832516</v>
      </c>
      <c r="C15" s="23">
        <v>832516</v>
      </c>
      <c r="D15" s="20">
        <f aca="true" t="shared" si="0" ref="D15:D29">C15-B15</f>
        <v>0</v>
      </c>
      <c r="E15" s="28"/>
      <c r="F15" s="28"/>
    </row>
    <row r="16" spans="1:4" s="4" customFormat="1" ht="38.25">
      <c r="A16" s="14" t="s">
        <v>11</v>
      </c>
      <c r="B16" s="20">
        <f>SUM(B17:B21)</f>
        <v>15359569</v>
      </c>
      <c r="C16" s="23">
        <f>C17+C18+C19+C20+C21</f>
        <v>15813584.06</v>
      </c>
      <c r="D16" s="20">
        <f t="shared" si="0"/>
        <v>454015.0600000005</v>
      </c>
    </row>
    <row r="17" spans="1:4" s="4" customFormat="1" ht="12.75">
      <c r="A17" s="14" t="s">
        <v>12</v>
      </c>
      <c r="B17" s="20">
        <v>12303500</v>
      </c>
      <c r="C17" s="23">
        <v>12303500</v>
      </c>
      <c r="D17" s="20">
        <f t="shared" si="0"/>
        <v>0</v>
      </c>
    </row>
    <row r="18" spans="1:4" s="4" customFormat="1" ht="12.75">
      <c r="A18" s="14" t="s">
        <v>13</v>
      </c>
      <c r="B18" s="20">
        <v>168145</v>
      </c>
      <c r="C18" s="23">
        <v>168145</v>
      </c>
      <c r="D18" s="20">
        <f t="shared" si="0"/>
        <v>0</v>
      </c>
    </row>
    <row r="19" spans="1:4" s="4" customFormat="1" ht="12.75">
      <c r="A19" s="14" t="s">
        <v>14</v>
      </c>
      <c r="B19" s="20">
        <v>1580842</v>
      </c>
      <c r="C19" s="23">
        <v>2034342</v>
      </c>
      <c r="D19" s="20">
        <f t="shared" si="0"/>
        <v>453500</v>
      </c>
    </row>
    <row r="20" spans="1:4" s="4" customFormat="1" ht="16.5" customHeight="1">
      <c r="A20" s="14" t="s">
        <v>15</v>
      </c>
      <c r="B20" s="20">
        <v>1307082</v>
      </c>
      <c r="C20" s="23">
        <v>1307597.06</v>
      </c>
      <c r="D20" s="20">
        <f t="shared" si="0"/>
        <v>515.0600000000559</v>
      </c>
    </row>
    <row r="21" spans="1:4" s="4" customFormat="1" ht="51">
      <c r="A21" s="14" t="s">
        <v>16</v>
      </c>
      <c r="B21" s="20">
        <v>0</v>
      </c>
      <c r="C21" s="23">
        <v>0</v>
      </c>
      <c r="D21" s="20">
        <f t="shared" si="0"/>
        <v>0</v>
      </c>
    </row>
    <row r="22" spans="1:6" s="4" customFormat="1" ht="25.5">
      <c r="A22" s="15" t="s">
        <v>17</v>
      </c>
      <c r="B22" s="21">
        <v>16228443</v>
      </c>
      <c r="C22" s="21">
        <v>16319760.06</v>
      </c>
      <c r="D22" s="21">
        <f t="shared" si="0"/>
        <v>91317.06000000052</v>
      </c>
      <c r="F22" s="28"/>
    </row>
    <row r="23" spans="1:4" s="4" customFormat="1" ht="38.25">
      <c r="A23" s="14" t="s">
        <v>19</v>
      </c>
      <c r="B23" s="23">
        <f>SUM(B24:B28)</f>
        <v>15359569</v>
      </c>
      <c r="C23" s="23">
        <f>SUM(C24:C28)</f>
        <v>15813584.06</v>
      </c>
      <c r="D23" s="20">
        <f t="shared" si="0"/>
        <v>454015.0600000005</v>
      </c>
    </row>
    <row r="24" spans="1:4" s="4" customFormat="1" ht="12.75">
      <c r="A24" s="14" t="s">
        <v>12</v>
      </c>
      <c r="B24" s="20">
        <v>12303500</v>
      </c>
      <c r="C24" s="23">
        <v>12303500</v>
      </c>
      <c r="D24" s="20">
        <f t="shared" si="0"/>
        <v>0</v>
      </c>
    </row>
    <row r="25" spans="1:4" s="4" customFormat="1" ht="12.75">
      <c r="A25" s="14" t="s">
        <v>13</v>
      </c>
      <c r="B25" s="20">
        <v>168145</v>
      </c>
      <c r="C25" s="23">
        <v>168145</v>
      </c>
      <c r="D25" s="20">
        <f t="shared" si="0"/>
        <v>0</v>
      </c>
    </row>
    <row r="26" spans="1:4" s="4" customFormat="1" ht="12.75">
      <c r="A26" s="14" t="s">
        <v>14</v>
      </c>
      <c r="B26" s="20">
        <v>1580842</v>
      </c>
      <c r="C26" s="23">
        <v>2034342</v>
      </c>
      <c r="D26" s="20">
        <f t="shared" si="0"/>
        <v>453500</v>
      </c>
    </row>
    <row r="27" spans="1:4" s="4" customFormat="1" ht="13.5" customHeight="1">
      <c r="A27" s="14" t="s">
        <v>15</v>
      </c>
      <c r="B27" s="20">
        <v>1307082</v>
      </c>
      <c r="C27" s="23">
        <v>1307597.06</v>
      </c>
      <c r="D27" s="20">
        <f t="shared" si="0"/>
        <v>515.0600000000559</v>
      </c>
    </row>
    <row r="28" spans="1:4" s="4" customFormat="1" ht="51">
      <c r="A28" s="14" t="s">
        <v>16</v>
      </c>
      <c r="B28" s="23">
        <v>0</v>
      </c>
      <c r="C28" s="20">
        <v>0</v>
      </c>
      <c r="D28" s="20">
        <f t="shared" si="0"/>
        <v>0</v>
      </c>
    </row>
    <row r="29" spans="1:4" s="4" customFormat="1" ht="26.25" customHeight="1">
      <c r="A29" s="14" t="s">
        <v>20</v>
      </c>
      <c r="B29" s="23">
        <v>10000</v>
      </c>
      <c r="C29" s="20">
        <v>10000</v>
      </c>
      <c r="D29" s="20">
        <f t="shared" si="0"/>
        <v>0</v>
      </c>
    </row>
    <row r="30" spans="1:5" s="4" customFormat="1" ht="17.25" customHeight="1">
      <c r="A30" s="16" t="s">
        <v>21</v>
      </c>
      <c r="B30" s="32">
        <f>B14-B22</f>
        <v>-36358</v>
      </c>
      <c r="C30" s="32">
        <f>C14-C22</f>
        <v>326340</v>
      </c>
      <c r="D30" s="32">
        <f>C30-(-B30)</f>
        <v>289982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22</v>
      </c>
      <c r="B45" s="26">
        <f>B30</f>
        <v>-36358</v>
      </c>
      <c r="C45" s="26">
        <f>C30</f>
        <v>326340</v>
      </c>
      <c r="D45" s="26">
        <f>C30-(-B30)</f>
        <v>289982</v>
      </c>
    </row>
    <row r="47" ht="12.75">
      <c r="B47" s="27"/>
    </row>
    <row r="49" spans="1:4" ht="12.75">
      <c r="A49" s="30" t="s">
        <v>18</v>
      </c>
      <c r="B49" s="30"/>
      <c r="D49" s="25" t="s">
        <v>4</v>
      </c>
    </row>
    <row r="52" spans="1:2" ht="12.75">
      <c r="A52" s="24" t="s">
        <v>27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2018-01-19T10:12:09Z</dcterms:modified>
  <cp:category/>
  <cp:version/>
  <cp:contentType/>
  <cp:contentStatus/>
</cp:coreProperties>
</file>