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<sst xmlns="http://schemas.openxmlformats.org/spreadsheetml/2006/main" count="34" uniqueCount="29">
  <si>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</si>
  <si>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</si>
  <si>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</si>
  <si>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</si>
  <si>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</si>
  <si>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</si>
  <si>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</si>
  <si>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</si>
  <si>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</si>
  <si>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Утвержденный (первоначальный) план на 2011 год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</si>
  <si>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</si>
  <si>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</si>
  <si>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</si>
  <si>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</si>
  <si>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</si>
  <si>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</si>
  <si>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</si>
  <si>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</si>
  <si>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</si>
  <si>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</si>
  <si>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</si>
  <si>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</si>
  <si>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</si>
  <si>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</si>
  <si>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</si>
  <si>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</si>
  <si>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</si>
  <si>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</si>
  <si>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Уточненный план на 01.12.2011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</si>
</sst>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C16" sqref="C16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26</v>
      </c>
    </row>
    <row r="2" ht="12.75">
      <c r="D2" s="10" t="s">
        <v>27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9</v>
      </c>
      <c r="C12" s="6" t="s">
        <v>28</v>
      </c>
      <c r="D12" s="6" t="s">
        <v>10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11</v>
      </c>
    </row>
    <row r="14" spans="1:4" s="4" customFormat="1" ht="12.75">
      <c r="A14" s="14" t="s">
        <v>12</v>
      </c>
      <c r="B14" s="23">
        <f>B15+B16</f>
        <v>18848382</v>
      </c>
      <c r="C14" s="23">
        <f>C15+C16</f>
        <v>26141789.77</v>
      </c>
      <c r="D14" s="23">
        <f>D15+D16</f>
        <v>7293407.77</v>
      </c>
    </row>
    <row r="15" spans="1:4" s="4" customFormat="1" ht="12.75">
      <c r="A15" s="15" t="s">
        <v>13</v>
      </c>
      <c r="B15" s="22">
        <v>2156600</v>
      </c>
      <c r="C15" s="22">
        <v>2063079.77</v>
      </c>
      <c r="D15" s="22">
        <f>C15-B15</f>
        <v>-93520.22999999998</v>
      </c>
    </row>
    <row r="16" spans="1:4" s="4" customFormat="1" ht="38.25">
      <c r="A16" s="16" t="s">
        <v>14</v>
      </c>
      <c r="B16" s="22">
        <f>SUM(B17:B21)</f>
        <v>16691782</v>
      </c>
      <c r="C16" s="22">
        <f>SUM(C17:C21)</f>
        <v>24078710</v>
      </c>
      <c r="D16" s="22">
        <f>SUM(D17:D21)</f>
        <v>7386928</v>
      </c>
    </row>
    <row r="17" spans="1:4" s="4" customFormat="1" ht="12.75">
      <c r="A17" s="16" t="s">
        <v>15</v>
      </c>
      <c r="B17" s="22">
        <v>9129000</v>
      </c>
      <c r="C17" s="22">
        <v>13055000</v>
      </c>
      <c r="D17" s="22">
        <f aca="true" t="shared" si="0" ref="D17:D22">C17-B17</f>
        <v>3926000</v>
      </c>
    </row>
    <row r="18" spans="1:4" s="4" customFormat="1" ht="12.75">
      <c r="A18" s="16" t="s">
        <v>16</v>
      </c>
      <c r="B18" s="22">
        <v>99200</v>
      </c>
      <c r="C18" s="22">
        <v>99200</v>
      </c>
      <c r="D18" s="22">
        <f t="shared" si="0"/>
        <v>0</v>
      </c>
    </row>
    <row r="19" spans="1:4" s="4" customFormat="1" ht="12.75">
      <c r="A19" s="16" t="s">
        <v>17</v>
      </c>
      <c r="B19" s="22">
        <v>7347700</v>
      </c>
      <c r="C19" s="22">
        <v>10387180</v>
      </c>
      <c r="D19" s="22">
        <f t="shared" si="0"/>
        <v>3039480</v>
      </c>
    </row>
    <row r="20" spans="1:4" s="4" customFormat="1" ht="16.5" customHeight="1">
      <c r="A20" s="16" t="s">
        <v>18</v>
      </c>
      <c r="B20" s="22">
        <v>115882</v>
      </c>
      <c r="C20" s="22">
        <v>115930</v>
      </c>
      <c r="D20" s="22">
        <f t="shared" si="0"/>
        <v>48</v>
      </c>
    </row>
    <row r="21" spans="1:4" s="4" customFormat="1" ht="51">
      <c r="A21" s="16" t="s">
        <v>19</v>
      </c>
      <c r="B21" s="22">
        <v>0</v>
      </c>
      <c r="C21" s="22">
        <v>421400</v>
      </c>
      <c r="D21" s="22">
        <f t="shared" si="0"/>
        <v>421400</v>
      </c>
    </row>
    <row r="22" spans="1:4" s="4" customFormat="1" ht="25.5">
      <c r="A22" s="17" t="s">
        <v>20</v>
      </c>
      <c r="B22" s="23">
        <v>26113607</v>
      </c>
      <c r="C22" s="23">
        <v>29753049</v>
      </c>
      <c r="D22" s="23">
        <f t="shared" si="0"/>
        <v>3639442</v>
      </c>
    </row>
    <row r="23" spans="1:4" s="4" customFormat="1" ht="38.25">
      <c r="A23" s="16" t="s">
        <v>22</v>
      </c>
      <c r="B23" s="22">
        <f>SUM(B24:B28)</f>
        <v>16691782</v>
      </c>
      <c r="C23" s="22">
        <v>24362224</v>
      </c>
      <c r="D23" s="22">
        <f>SUM(D24:D28)</f>
        <v>7670442</v>
      </c>
    </row>
    <row r="24" spans="1:4" s="4" customFormat="1" ht="12.75">
      <c r="A24" s="16" t="s">
        <v>15</v>
      </c>
      <c r="B24" s="22">
        <v>9129000</v>
      </c>
      <c r="C24" s="22">
        <v>13055000</v>
      </c>
      <c r="D24" s="22">
        <f aca="true" t="shared" si="1" ref="D24:D29">C24-B24</f>
        <v>3926000</v>
      </c>
    </row>
    <row r="25" spans="1:4" s="4" customFormat="1" ht="12.75">
      <c r="A25" s="16" t="s">
        <v>16</v>
      </c>
      <c r="B25" s="22">
        <v>99200</v>
      </c>
      <c r="C25" s="22">
        <v>99200</v>
      </c>
      <c r="D25" s="22">
        <f t="shared" si="1"/>
        <v>0</v>
      </c>
    </row>
    <row r="26" spans="1:4" s="4" customFormat="1" ht="12.75">
      <c r="A26" s="16" t="s">
        <v>17</v>
      </c>
      <c r="B26" s="22">
        <v>7347700</v>
      </c>
      <c r="C26" s="22">
        <v>10670694</v>
      </c>
      <c r="D26" s="22">
        <f t="shared" si="1"/>
        <v>3322994</v>
      </c>
    </row>
    <row r="27" spans="1:4" s="4" customFormat="1" ht="13.5" customHeight="1">
      <c r="A27" s="16" t="s">
        <v>18</v>
      </c>
      <c r="B27" s="22">
        <v>115882</v>
      </c>
      <c r="C27" s="22">
        <v>115930</v>
      </c>
      <c r="D27" s="22">
        <f t="shared" si="1"/>
        <v>48</v>
      </c>
    </row>
    <row r="28" spans="1:4" s="4" customFormat="1" ht="51">
      <c r="A28" s="16" t="s">
        <v>19</v>
      </c>
      <c r="B28" s="22"/>
      <c r="C28" s="22">
        <v>421400</v>
      </c>
      <c r="D28" s="22">
        <f t="shared" si="1"/>
        <v>421400</v>
      </c>
    </row>
    <row r="29" spans="1:4" s="4" customFormat="1" ht="26.25" customHeight="1">
      <c r="A29" s="16" t="s">
        <v>23</v>
      </c>
      <c r="B29" s="22">
        <v>135000</v>
      </c>
      <c r="C29" s="22">
        <v>135000</v>
      </c>
      <c r="D29" s="22">
        <f t="shared" si="1"/>
        <v>0</v>
      </c>
    </row>
    <row r="30" spans="1:5" s="4" customFormat="1" ht="17.25" customHeight="1">
      <c r="A30" s="18" t="s">
        <v>24</v>
      </c>
      <c r="B30" s="29">
        <f>B14-B22</f>
        <v>-7265225</v>
      </c>
      <c r="C30" s="29">
        <f>C14-C22</f>
        <v>-3611259.2300000004</v>
      </c>
      <c r="D30" s="29">
        <f>C30-B30</f>
        <v>3653965.7699999996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25</v>
      </c>
      <c r="B45" s="24">
        <f>B30+360893.8</f>
        <v>-6904331.2</v>
      </c>
      <c r="C45" s="24">
        <f>C30+644407.8</f>
        <v>-2966851.4300000006</v>
      </c>
      <c r="D45" s="24">
        <f>C30-B30</f>
        <v>3653965.7699999996</v>
      </c>
    </row>
    <row r="49" spans="1:4" ht="12.75">
      <c r="A49" s="27" t="s">
        <v>21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2011-12-05T06:16:28Z</dcterms:modified>
  <cp:category/>
  <cp:version/>
  <cp:contentType/>
  <cp:contentStatus/>
</cp:coreProperties>
</file>