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<sst xmlns="http://schemas.openxmlformats.org/spreadsheetml/2006/main" count="1328" uniqueCount="173">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</sst>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5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L49" sqref="L49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662.86</v>
      </c>
      <c r="F11" s="19">
        <f>F12+F31</f>
        <v>662.861</v>
      </c>
      <c r="G11" s="19">
        <f>G12+G31</f>
        <v>27.28</v>
      </c>
      <c r="H11" s="19">
        <f aca="true" t="shared" si="0" ref="H11:R11">H12+H31</f>
        <v>106.97099999999999</v>
      </c>
      <c r="I11" s="19">
        <f t="shared" si="0"/>
        <v>58.45</v>
      </c>
      <c r="J11" s="19">
        <f t="shared" si="0"/>
        <v>87.34</v>
      </c>
      <c r="K11" s="19">
        <f>K12+K31</f>
        <v>53.660000000000004</v>
      </c>
      <c r="L11" s="19">
        <f t="shared" si="0"/>
        <v>57.50000000000001</v>
      </c>
      <c r="M11" s="19">
        <f t="shared" si="0"/>
        <v>52.35</v>
      </c>
      <c r="N11" s="19">
        <f t="shared" si="0"/>
        <v>52.35</v>
      </c>
      <c r="O11" s="19">
        <f t="shared" si="0"/>
        <v>52.35</v>
      </c>
      <c r="P11" s="19">
        <f t="shared" si="0"/>
        <v>52.35</v>
      </c>
      <c r="Q11" s="19">
        <f t="shared" si="0"/>
        <v>52.55</v>
      </c>
      <c r="R11" s="19">
        <f t="shared" si="0"/>
        <v>9.71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253</v>
      </c>
      <c r="F12" s="19">
        <f>F13+F21+F26+F29+F30+F15</f>
        <v>253.001</v>
      </c>
      <c r="G12" s="19">
        <f>G13+G21+G26+G29+G30+G15</f>
        <v>17.72</v>
      </c>
      <c r="H12" s="19">
        <f aca="true" t="shared" si="1" ref="H12:R12">H13+H21+H26+H29+H30+H15</f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23.67</v>
      </c>
      <c r="L12" s="19">
        <f t="shared" si="1"/>
        <v>21.6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-48.75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201</v>
      </c>
      <c r="F13" s="19">
        <f>F14</f>
        <v>201</v>
      </c>
      <c r="G13" s="19">
        <f aca="true" t="shared" si="6" ref="G13:AK13">G14</f>
        <v>15.24</v>
      </c>
      <c r="H13" s="19">
        <f t="shared" si="6"/>
        <v>21.47</v>
      </c>
      <c r="I13" s="19">
        <f t="shared" si="6"/>
        <v>16.84</v>
      </c>
      <c r="J13" s="19">
        <f t="shared" si="6"/>
        <v>18.46</v>
      </c>
      <c r="K13" s="19">
        <f t="shared" si="6"/>
        <v>23.67</v>
      </c>
      <c r="L13" s="19">
        <f t="shared" si="6"/>
        <v>15</v>
      </c>
      <c r="M13" s="19">
        <f t="shared" si="6"/>
        <v>16.75</v>
      </c>
      <c r="N13" s="19">
        <f t="shared" si="6"/>
        <v>16.75</v>
      </c>
      <c r="O13" s="19">
        <f t="shared" si="6"/>
        <v>16.75</v>
      </c>
      <c r="P13" s="19">
        <f t="shared" si="6"/>
        <v>16.75</v>
      </c>
      <c r="Q13" s="19">
        <f t="shared" si="6"/>
        <v>16.75</v>
      </c>
      <c r="R13" s="19">
        <f t="shared" si="6"/>
        <v>6.57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201</v>
      </c>
      <c r="F14" s="23">
        <f>G14+H14+I14+J14+K14+L14+M14+N14+O14+P14+Q14+R14</f>
        <v>201</v>
      </c>
      <c r="G14" s="24">
        <v>15.24</v>
      </c>
      <c r="H14" s="24">
        <v>21.47</v>
      </c>
      <c r="I14" s="24">
        <v>16.84</v>
      </c>
      <c r="J14" s="24">
        <v>18.46</v>
      </c>
      <c r="K14" s="23">
        <v>23.67</v>
      </c>
      <c r="L14" s="23">
        <v>15</v>
      </c>
      <c r="M14" s="23">
        <v>16.75</v>
      </c>
      <c r="N14" s="23">
        <v>16.75</v>
      </c>
      <c r="O14" s="23">
        <v>16.75</v>
      </c>
      <c r="P14" s="23">
        <v>16.75</v>
      </c>
      <c r="Q14" s="23">
        <v>16.75</v>
      </c>
      <c r="R14" s="23">
        <v>6.57</v>
      </c>
    </row>
    <row r="15" spans="1:18" s="27" customFormat="1" ht="50.2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73.38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-73.38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73.38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52.001</v>
      </c>
      <c r="G26" s="26">
        <f>G27+G28</f>
        <v>2.48</v>
      </c>
      <c r="H26" s="26">
        <f aca="true" t="shared" si="17" ref="H26:R26">H27+H28</f>
        <v>1.511</v>
      </c>
      <c r="I26" s="26">
        <f t="shared" si="17"/>
        <v>0.64</v>
      </c>
      <c r="J26" s="26">
        <f t="shared" si="17"/>
        <v>1.01</v>
      </c>
      <c r="K26" s="26">
        <f t="shared" si="17"/>
        <v>0</v>
      </c>
      <c r="L26" s="26">
        <f t="shared" si="17"/>
        <v>6.6</v>
      </c>
      <c r="M26" s="26">
        <f t="shared" si="17"/>
        <v>4.3</v>
      </c>
      <c r="N26" s="26">
        <f t="shared" si="17"/>
        <v>4.3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18.060000000000002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35.001</v>
      </c>
      <c r="G27" s="24">
        <v>1.03</v>
      </c>
      <c r="H27" s="24">
        <v>0.001</v>
      </c>
      <c r="I27" s="24">
        <v>0.64</v>
      </c>
      <c r="J27" s="24">
        <v>0.06</v>
      </c>
      <c r="K27" s="24">
        <v>0</v>
      </c>
      <c r="L27" s="24">
        <v>4.7</v>
      </c>
      <c r="M27" s="24">
        <v>2.9</v>
      </c>
      <c r="N27" s="24">
        <v>2.9</v>
      </c>
      <c r="O27" s="24">
        <v>2.9</v>
      </c>
      <c r="P27" s="24">
        <v>2.9</v>
      </c>
      <c r="Q27" s="24">
        <v>3</v>
      </c>
      <c r="R27" s="24">
        <v>13.97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</v>
      </c>
      <c r="G28" s="24">
        <v>1.45</v>
      </c>
      <c r="H28" s="24">
        <v>1.51</v>
      </c>
      <c r="I28" s="24">
        <v>0</v>
      </c>
      <c r="J28" s="24">
        <v>0.95</v>
      </c>
      <c r="K28" s="24">
        <v>0</v>
      </c>
      <c r="L28" s="24">
        <v>1.9</v>
      </c>
      <c r="M28" s="24">
        <v>1.4</v>
      </c>
      <c r="N28" s="24">
        <v>1.4</v>
      </c>
      <c r="O28" s="24">
        <v>1.4</v>
      </c>
      <c r="P28" s="24">
        <v>1.4</v>
      </c>
      <c r="Q28" s="24">
        <v>1.5</v>
      </c>
      <c r="R28" s="24">
        <v>4.09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409.86</v>
      </c>
      <c r="F31" s="26">
        <f>F32+F42+F49+F50+F51+F52+F72</f>
        <v>409.86</v>
      </c>
      <c r="G31" s="26">
        <f>G32+G42+G49+G50+G51+G52+G72</f>
        <v>9.56</v>
      </c>
      <c r="H31" s="26">
        <f>H32+H42+H49+H50+H51+H52+H72</f>
        <v>10.61</v>
      </c>
      <c r="I31" s="26">
        <f aca="true" t="shared" si="18" ref="I31:BR31">I32+I42+I49+I50+I51+I52+I72</f>
        <v>40.97</v>
      </c>
      <c r="J31" s="26">
        <f>J32+J42+J49+J50+J51+J52+J72</f>
        <v>67.87</v>
      </c>
      <c r="K31" s="26">
        <f t="shared" si="18"/>
        <v>29.990000000000002</v>
      </c>
      <c r="L31" s="26">
        <f t="shared" si="18"/>
        <v>35.900000000000006</v>
      </c>
      <c r="M31" s="26">
        <f t="shared" si="18"/>
        <v>31.3</v>
      </c>
      <c r="N31" s="26">
        <f t="shared" si="18"/>
        <v>31.3</v>
      </c>
      <c r="O31" s="26">
        <f t="shared" si="18"/>
        <v>31.3</v>
      </c>
      <c r="P31" s="26">
        <f t="shared" si="18"/>
        <v>31.3</v>
      </c>
      <c r="Q31" s="26">
        <f t="shared" si="18"/>
        <v>31.3</v>
      </c>
      <c r="R31" s="26">
        <f t="shared" si="18"/>
        <v>58.46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228.22</v>
      </c>
      <c r="F32" s="26">
        <f>F36+F39+F41</f>
        <v>228.22</v>
      </c>
      <c r="G32" s="26">
        <f aca="true" t="shared" si="22" ref="G32:R32">G33+G34+G35+G40+G41</f>
        <v>0.58</v>
      </c>
      <c r="H32" s="26">
        <f t="shared" si="22"/>
        <v>6.28</v>
      </c>
      <c r="I32" s="26">
        <f t="shared" si="22"/>
        <v>29.85</v>
      </c>
      <c r="J32" s="26">
        <f t="shared" si="22"/>
        <v>24.12</v>
      </c>
      <c r="K32" s="26">
        <f t="shared" si="22"/>
        <v>2.05</v>
      </c>
      <c r="L32" s="26">
        <f t="shared" si="22"/>
        <v>23.6</v>
      </c>
      <c r="M32" s="26">
        <f t="shared" si="22"/>
        <v>19</v>
      </c>
      <c r="N32" s="26">
        <f t="shared" si="22"/>
        <v>19</v>
      </c>
      <c r="O32" s="26">
        <f t="shared" si="22"/>
        <v>19</v>
      </c>
      <c r="P32" s="26">
        <f t="shared" si="22"/>
        <v>19</v>
      </c>
      <c r="Q32" s="26">
        <f t="shared" si="22"/>
        <v>19</v>
      </c>
      <c r="R32" s="26">
        <f t="shared" si="22"/>
        <v>46.74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228.22</v>
      </c>
      <c r="F35" s="36">
        <f>F36+F39</f>
        <v>228.22</v>
      </c>
      <c r="G35" s="36">
        <f aca="true" t="shared" si="23" ref="G35:R35">G36+G37+G38+G39</f>
        <v>0.58</v>
      </c>
      <c r="H35" s="36">
        <f t="shared" si="23"/>
        <v>6.28</v>
      </c>
      <c r="I35" s="36">
        <f t="shared" si="23"/>
        <v>29.85</v>
      </c>
      <c r="J35" s="36">
        <f t="shared" si="23"/>
        <v>24.12</v>
      </c>
      <c r="K35" s="36">
        <f t="shared" si="23"/>
        <v>2.05</v>
      </c>
      <c r="L35" s="36">
        <f t="shared" si="23"/>
        <v>23.6</v>
      </c>
      <c r="M35" s="36">
        <f t="shared" si="23"/>
        <v>19</v>
      </c>
      <c r="N35" s="36">
        <f t="shared" si="23"/>
        <v>19</v>
      </c>
      <c r="O35" s="36">
        <f t="shared" si="23"/>
        <v>19</v>
      </c>
      <c r="P35" s="36">
        <f t="shared" si="23"/>
        <v>19</v>
      </c>
      <c r="Q35" s="36">
        <f t="shared" si="23"/>
        <v>19</v>
      </c>
      <c r="R35" s="36">
        <f t="shared" si="23"/>
        <v>46.74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228.22</v>
      </c>
      <c r="F39" s="23">
        <f>G39+H39+I39+J39+K39+L39+M39+N39+O39+P39+Q39+R39</f>
        <v>228.22</v>
      </c>
      <c r="G39" s="23">
        <v>0.58</v>
      </c>
      <c r="H39" s="23">
        <v>6.28</v>
      </c>
      <c r="I39" s="23">
        <v>29.85</v>
      </c>
      <c r="J39" s="23">
        <v>24.12</v>
      </c>
      <c r="K39" s="23">
        <v>2.05</v>
      </c>
      <c r="L39" s="23">
        <v>23.6</v>
      </c>
      <c r="M39" s="23">
        <v>19</v>
      </c>
      <c r="N39" s="23">
        <v>19</v>
      </c>
      <c r="O39" s="23">
        <v>19</v>
      </c>
      <c r="P39" s="23">
        <v>19</v>
      </c>
      <c r="Q39" s="23">
        <v>19</v>
      </c>
      <c r="R39" s="23">
        <v>46.74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181.64</v>
      </c>
      <c r="F49" s="31">
        <f>G49+H49+I49+J49+K49+L49+M49+N49+O49+P49+Q49+R49</f>
        <v>181.64000000000004</v>
      </c>
      <c r="G49" s="32">
        <v>8.98</v>
      </c>
      <c r="H49" s="32">
        <v>4.33</v>
      </c>
      <c r="I49" s="32">
        <v>11.12</v>
      </c>
      <c r="J49" s="32">
        <v>43.75</v>
      </c>
      <c r="K49" s="32">
        <v>27.94</v>
      </c>
      <c r="L49" s="32">
        <v>12.3</v>
      </c>
      <c r="M49" s="32">
        <v>12.3</v>
      </c>
      <c r="N49" s="32">
        <v>12.3</v>
      </c>
      <c r="O49" s="32">
        <v>12.3</v>
      </c>
      <c r="P49" s="32">
        <v>12.3</v>
      </c>
      <c r="Q49" s="32">
        <v>12.3</v>
      </c>
      <c r="R49" s="32">
        <v>11.72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662.86</v>
      </c>
      <c r="F11" s="19">
        <f aca="true" t="shared" si="0" ref="F11:R11">F12+F31</f>
        <v>662.861</v>
      </c>
      <c r="G11" s="19">
        <f t="shared" si="0"/>
        <v>27.28</v>
      </c>
      <c r="H11" s="19">
        <f t="shared" si="0"/>
        <v>106.97099999999999</v>
      </c>
      <c r="I11" s="19">
        <f t="shared" si="0"/>
        <v>58.45</v>
      </c>
      <c r="J11" s="19">
        <f>J12+J31</f>
        <v>87.34</v>
      </c>
      <c r="K11" s="19">
        <f t="shared" si="0"/>
        <v>53.660000000000004</v>
      </c>
      <c r="L11" s="19">
        <f t="shared" si="0"/>
        <v>57.50000000000001</v>
      </c>
      <c r="M11" s="19">
        <f t="shared" si="0"/>
        <v>52.35</v>
      </c>
      <c r="N11" s="19">
        <f t="shared" si="0"/>
        <v>52.35</v>
      </c>
      <c r="O11" s="19">
        <f t="shared" si="0"/>
        <v>52.35</v>
      </c>
      <c r="P11" s="19">
        <f t="shared" si="0"/>
        <v>52.35</v>
      </c>
      <c r="Q11" s="19">
        <f t="shared" si="0"/>
        <v>52.55</v>
      </c>
      <c r="R11" s="19">
        <f t="shared" si="0"/>
        <v>9.71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253</v>
      </c>
      <c r="F12" s="19">
        <f aca="true" t="shared" si="1" ref="F12:BQ12">F13+F21+F26+F29+F30+F15</f>
        <v>253.001</v>
      </c>
      <c r="G12" s="19">
        <f t="shared" si="1"/>
        <v>17.72</v>
      </c>
      <c r="H12" s="19">
        <f t="shared" si="1"/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23.67</v>
      </c>
      <c r="L12" s="19">
        <f t="shared" si="1"/>
        <v>21.6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-48.75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201</v>
      </c>
      <c r="F13" s="19">
        <f>F14</f>
        <v>201</v>
      </c>
      <c r="G13" s="19">
        <f aca="true" t="shared" si="5" ref="G13:BR13">G14</f>
        <v>15.24</v>
      </c>
      <c r="H13" s="19">
        <f t="shared" si="5"/>
        <v>21.47</v>
      </c>
      <c r="I13" s="19">
        <f t="shared" si="5"/>
        <v>16.84</v>
      </c>
      <c r="J13" s="19">
        <f>J14</f>
        <v>18.46</v>
      </c>
      <c r="K13" s="19">
        <f t="shared" si="5"/>
        <v>23.67</v>
      </c>
      <c r="L13" s="19">
        <f t="shared" si="5"/>
        <v>15</v>
      </c>
      <c r="M13" s="19">
        <f t="shared" si="5"/>
        <v>16.75</v>
      </c>
      <c r="N13" s="19">
        <f t="shared" si="5"/>
        <v>16.75</v>
      </c>
      <c r="O13" s="19">
        <f t="shared" si="5"/>
        <v>16.75</v>
      </c>
      <c r="P13" s="19">
        <f t="shared" si="5"/>
        <v>16.75</v>
      </c>
      <c r="Q13" s="19">
        <f t="shared" si="5"/>
        <v>16.75</v>
      </c>
      <c r="R13" s="19">
        <f t="shared" si="5"/>
        <v>6.57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201</v>
      </c>
      <c r="F14" s="23">
        <f>'Кандалакшский р-н_собств.бюджет'!F14+'гп Кандалакша'!F14+'гп Зеленоборский'!F14+'сп Зареченск'!F14+'сп Алакуртти'!F14</f>
        <v>201</v>
      </c>
      <c r="G14" s="24">
        <f>'Кандалакшский р-н_собств.бюджет'!G14+'гп Кандалакша'!G14+'гп Зеленоборский'!G14+'сп Зареченск'!G14+'сп Алакуртти'!G14</f>
        <v>15.24</v>
      </c>
      <c r="H14" s="24">
        <f>'Кандалакшский р-н_собств.бюджет'!H14+'гп Кандалакша'!H14+'гп Зеленоборский'!H14+'сп Зареченск'!H14+'сп Алакуртти'!H14</f>
        <v>21.47</v>
      </c>
      <c r="I14" s="23">
        <f>'Кандалакшский р-н_собств.бюджет'!I14+'гп Кандалакша'!I14+'гп Зеленоборский'!I14+'сп Зареченск'!I14+'сп Алакуртти'!I14</f>
        <v>16.84</v>
      </c>
      <c r="J14" s="23">
        <f>'Кандалакшский р-н_собств.бюджет'!J14+'гп Кандалакша'!J14+'гп Зеленоборский'!J14+'сп Зареченск'!J14+'сп Алакуртти'!J14</f>
        <v>18.46</v>
      </c>
      <c r="K14" s="23">
        <f>'Кандалакшский р-н_собств.бюджет'!K14+'гп Кандалакша'!K14+'гп Зеленоборский'!K14+'сп Зареченск'!K14+'сп Алакуртти'!K14</f>
        <v>23.67</v>
      </c>
      <c r="L14" s="23">
        <f>'Кандалакшский р-н_собств.бюджет'!L14+'гп Кандалакша'!L14+'гп Зеленоборский'!L14+'сп Зареченск'!L14+'сп Алакуртти'!L14</f>
        <v>15</v>
      </c>
      <c r="M14" s="23">
        <f>'Кандалакшский р-н_собств.бюджет'!M14+'гп Кандалакша'!M14+'гп Зеленоборский'!M14+'сп Зареченск'!M14+'сп Алакуртти'!M14</f>
        <v>16.75</v>
      </c>
      <c r="N14" s="23">
        <f>'Кандалакшский р-н_собств.бюджет'!N14+'гп Кандалакша'!N14+'гп Зеленоборский'!N14+'сп Зареченск'!N14+'сп Алакуртти'!N14</f>
        <v>16.75</v>
      </c>
      <c r="O14" s="23">
        <f>'Кандалакшский р-н_собств.бюджет'!O14+'гп Кандалакша'!O14+'гп Зеленоборский'!O14+'сп Зареченск'!O14+'сп Алакуртти'!O14</f>
        <v>16.75</v>
      </c>
      <c r="P14" s="23">
        <f>'Кандалакшский р-н_собств.бюджет'!P14+'гп Кандалакша'!P14+'гп Зеленоборский'!P14+'сп Зареченск'!P14+'сп Алакуртти'!P14</f>
        <v>16.75</v>
      </c>
      <c r="Q14" s="23">
        <f>'Кандалакшский р-н_собств.бюджет'!Q14+'гп Кандалакша'!Q14+'гп Зеленоборский'!Q14+'сп Зареченск'!Q14+'сп Алакуртти'!Q14</f>
        <v>16.75</v>
      </c>
      <c r="R14" s="23">
        <f>'Кандалакшский р-н_собств.бюджет'!R14+'гп Кандалакша'!R14+'гп Зеленоборский'!R14+'сп Зареченск'!R14+'сп Алакуртти'!R14</f>
        <v>6.57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73.38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-73.38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73.38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52.001</v>
      </c>
      <c r="G26" s="26">
        <f t="shared" si="15"/>
        <v>2.48</v>
      </c>
      <c r="H26" s="26">
        <f t="shared" si="15"/>
        <v>1.511</v>
      </c>
      <c r="I26" s="26">
        <f t="shared" si="15"/>
        <v>0.64</v>
      </c>
      <c r="J26" s="26">
        <f t="shared" si="15"/>
        <v>1.01</v>
      </c>
      <c r="K26" s="26">
        <f t="shared" si="15"/>
        <v>0</v>
      </c>
      <c r="L26" s="26">
        <f t="shared" si="15"/>
        <v>6.6</v>
      </c>
      <c r="M26" s="26">
        <f t="shared" si="15"/>
        <v>4.3</v>
      </c>
      <c r="N26" s="26">
        <f t="shared" si="15"/>
        <v>4.3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18.060000000000002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35.001</v>
      </c>
      <c r="G27" s="24">
        <f>'Кандалакшский р-н_собств.бюджет'!G27+'гп Кандалакша'!G27+'гп Зеленоборский'!G27+'сп Зареченск'!G27+'сп Алакуртти'!G27</f>
        <v>1.03</v>
      </c>
      <c r="H27" s="24">
        <f>'Кандалакшский р-н_собств.бюджет'!H27+'гп Кандалакша'!H27+'гп Зеленоборский'!H27+'сп Зареченск'!H27+'сп Алакуртти'!H27</f>
        <v>0.001</v>
      </c>
      <c r="I27" s="24">
        <f>'Кандалакшский р-н_собств.бюджет'!I27+'гп Кандалакша'!I27+'гп Зеленоборский'!I27+'сп Зареченск'!I27+'сп Алакуртти'!I27</f>
        <v>0.64</v>
      </c>
      <c r="J27" s="24">
        <f>'Кандалакшский р-н_собств.бюджет'!J27+'гп Кандалакша'!J27+'гп Зеленоборский'!J27+'сп Зареченск'!J27+'сп Алакуртти'!J27</f>
        <v>0.06</v>
      </c>
      <c r="K27" s="24">
        <f>'Кандалакшский р-н_собств.бюджет'!K27+'гп Кандалакша'!K27+'гп Зеленоборский'!K27+'сп Зареченск'!K27+'сп Алакуртти'!K27</f>
        <v>0</v>
      </c>
      <c r="L27" s="24">
        <f>'Кандалакшский р-н_собств.бюджет'!L27+'гп Кандалакша'!L27+'гп Зеленоборский'!L27+'сп Зареченск'!L27+'сп Алакуртти'!L27</f>
        <v>4.7</v>
      </c>
      <c r="M27" s="24">
        <f>'Кандалакшский р-н_собств.бюджет'!M27+'гп Кандалакша'!M27+'гп Зеленоборский'!M27+'сп Зареченск'!M27+'сп Алакуртти'!M27</f>
        <v>2.9</v>
      </c>
      <c r="N27" s="24">
        <f>'Кандалакшский р-н_собств.бюджет'!N27+'гп Кандалакша'!N27+'гп Зеленоборский'!N27+'сп Зареченск'!N27+'сп Алакуртти'!N27</f>
        <v>2.9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13.97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</v>
      </c>
      <c r="G28" s="24">
        <f>'Кандалакшский р-н_собств.бюджет'!G28+'гп Кандалакша'!G28+'гп Зеленоборский'!G28+'сп Зареченск'!G28+'сп Алакуртти'!G28</f>
        <v>1.45</v>
      </c>
      <c r="H28" s="24">
        <f>'Кандалакшский р-н_собств.бюджет'!H28+'гп Кандалакша'!H28+'гп Зеленоборский'!H28+'сп Зареченск'!H28+'сп Алакуртти'!H28</f>
        <v>1.51</v>
      </c>
      <c r="I28" s="24">
        <f>'Кандалакшский р-н_собств.бюджет'!I28+'гп Кандалакша'!I28+'гп Зеленоборский'!I28+'сп Зареченск'!I28+'сп Алакуртти'!I28</f>
        <v>0</v>
      </c>
      <c r="J28" s="24">
        <f>'Кандалакшский р-н_собств.бюджет'!J28+'гп Кандалакша'!J28+'гп Зеленоборский'!J28+'сп Зареченск'!J28+'сп Алакуртти'!J28</f>
        <v>0.95</v>
      </c>
      <c r="K28" s="24">
        <f>'Кандалакшский р-н_собств.бюджет'!K28+'гп Кандалакша'!K28+'гп Зеленоборский'!K28+'сп Зареченск'!K28+'сп Алакуртти'!K28</f>
        <v>0</v>
      </c>
      <c r="L28" s="24">
        <f>'Кандалакшский р-н_собств.бюджет'!L28+'гп Кандалакша'!L28+'гп Зеленоборский'!L28+'сп Зареченск'!L28+'сп Алакуртти'!L28</f>
        <v>1.9</v>
      </c>
      <c r="M28" s="24">
        <f>'Кандалакшский р-н_собств.бюджет'!M28+'гп Кандалакша'!M28+'гп Зеленоборский'!M28+'сп Зареченск'!M28+'сп Алакуртти'!M28</f>
        <v>1.4</v>
      </c>
      <c r="N28" s="24">
        <f>'Кандалакшский р-н_собств.бюджет'!N28+'гп Кандалакша'!N28+'гп Зеленоборский'!N28+'сп Зареченск'!N28+'сп Алакуртти'!N28</f>
        <v>1.4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4.09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409.86</v>
      </c>
      <c r="F31" s="26">
        <f>F32+F42+F49+F50+F51+F52+F72</f>
        <v>409.86</v>
      </c>
      <c r="G31" s="26">
        <f aca="true" t="shared" si="16" ref="G31:BR31">G32+G42+G49+G50+G51+G52+G72</f>
        <v>9.56</v>
      </c>
      <c r="H31" s="26">
        <f t="shared" si="16"/>
        <v>10.61</v>
      </c>
      <c r="I31" s="26">
        <f t="shared" si="16"/>
        <v>40.97</v>
      </c>
      <c r="J31" s="26">
        <f t="shared" si="16"/>
        <v>67.87</v>
      </c>
      <c r="K31" s="26">
        <f t="shared" si="16"/>
        <v>29.990000000000002</v>
      </c>
      <c r="L31" s="26">
        <f t="shared" si="16"/>
        <v>35.900000000000006</v>
      </c>
      <c r="M31" s="26">
        <f t="shared" si="16"/>
        <v>31.3</v>
      </c>
      <c r="N31" s="26">
        <f t="shared" si="16"/>
        <v>31.3</v>
      </c>
      <c r="O31" s="26">
        <f t="shared" si="16"/>
        <v>31.3</v>
      </c>
      <c r="P31" s="26">
        <f t="shared" si="16"/>
        <v>31.3</v>
      </c>
      <c r="Q31" s="26">
        <f t="shared" si="16"/>
        <v>31.3</v>
      </c>
      <c r="R31" s="26">
        <f t="shared" si="16"/>
        <v>58.46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228.22</v>
      </c>
      <c r="F32" s="26">
        <f aca="true" t="shared" si="20" ref="F32:R32">F33+F34+F35+F40+F41</f>
        <v>228.22</v>
      </c>
      <c r="G32" s="26">
        <f t="shared" si="20"/>
        <v>0.58</v>
      </c>
      <c r="H32" s="26">
        <f t="shared" si="20"/>
        <v>6.28</v>
      </c>
      <c r="I32" s="26">
        <f t="shared" si="20"/>
        <v>29.85</v>
      </c>
      <c r="J32" s="26">
        <f t="shared" si="20"/>
        <v>24.12</v>
      </c>
      <c r="K32" s="26">
        <f t="shared" si="20"/>
        <v>2.05</v>
      </c>
      <c r="L32" s="26">
        <f t="shared" si="20"/>
        <v>23.6</v>
      </c>
      <c r="M32" s="26">
        <f t="shared" si="20"/>
        <v>19</v>
      </c>
      <c r="N32" s="26">
        <f t="shared" si="20"/>
        <v>19</v>
      </c>
      <c r="O32" s="26">
        <f t="shared" si="20"/>
        <v>19</v>
      </c>
      <c r="P32" s="26">
        <f t="shared" si="20"/>
        <v>19</v>
      </c>
      <c r="Q32" s="26">
        <f t="shared" si="20"/>
        <v>19</v>
      </c>
      <c r="R32" s="26">
        <f t="shared" si="20"/>
        <v>46.74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228.22</v>
      </c>
      <c r="F35" s="36">
        <f>F36+F37+F38+F39</f>
        <v>228.22</v>
      </c>
      <c r="G35" s="36">
        <f aca="true" t="shared" si="21" ref="G35:R35">G36+G37+G38+G39</f>
        <v>0.58</v>
      </c>
      <c r="H35" s="36">
        <f t="shared" si="21"/>
        <v>6.28</v>
      </c>
      <c r="I35" s="36">
        <f t="shared" si="21"/>
        <v>29.85</v>
      </c>
      <c r="J35" s="36">
        <f t="shared" si="21"/>
        <v>24.12</v>
      </c>
      <c r="K35" s="36">
        <f t="shared" si="21"/>
        <v>2.05</v>
      </c>
      <c r="L35" s="36">
        <f t="shared" si="21"/>
        <v>23.6</v>
      </c>
      <c r="M35" s="36">
        <f t="shared" si="21"/>
        <v>19</v>
      </c>
      <c r="N35" s="36">
        <f t="shared" si="21"/>
        <v>19</v>
      </c>
      <c r="O35" s="36">
        <f t="shared" si="21"/>
        <v>19</v>
      </c>
      <c r="P35" s="36">
        <f t="shared" si="21"/>
        <v>19</v>
      </c>
      <c r="Q35" s="36">
        <f t="shared" si="21"/>
        <v>19</v>
      </c>
      <c r="R35" s="36">
        <f t="shared" si="21"/>
        <v>46.74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228.22</v>
      </c>
      <c r="F39" s="23">
        <f>'Кандалакшский р-н_собств.бюджет'!F39+'гп Кандалакша'!F39+'гп Зеленоборский'!F39+'сп Зареченск'!F39+'сп Алакуртти'!F39</f>
        <v>228.22</v>
      </c>
      <c r="G39" s="23">
        <f>'Кандалакшский р-н_собств.бюджет'!G39+'гп Кандалакша'!G39+'гп Зеленоборский'!G39+'сп Зареченск'!G39+'сп Алакуртти'!G39</f>
        <v>0.58</v>
      </c>
      <c r="H39" s="23">
        <f>'Кандалакшский р-н_собств.бюджет'!H39+'гп Кандалакша'!H39+'гп Зеленоборский'!H39+'сп Зареченск'!H39+'сп Алакуртти'!H39</f>
        <v>6.28</v>
      </c>
      <c r="I39" s="23">
        <f>'Кандалакшский р-н_собств.бюджет'!I39+'гп Кандалакша'!I39+'гп Зеленоборский'!I39+'сп Зареченск'!I39+'сп Алакуртти'!I39</f>
        <v>29.85</v>
      </c>
      <c r="J39" s="23">
        <f>'Кандалакшский р-н_собств.бюджет'!J39+'гп Кандалакша'!J39+'гп Зеленоборский'!J39+'сп Зареченск'!J39+'сп Алакуртти'!J39</f>
        <v>24.12</v>
      </c>
      <c r="K39" s="23">
        <f>'Кандалакшский р-н_собств.бюджет'!K39+'гп Кандалакша'!K39+'гп Зеленоборский'!K39+'сп Зареченск'!K39+'сп Алакуртти'!K39</f>
        <v>2.05</v>
      </c>
      <c r="L39" s="23">
        <f>'Кандалакшский р-н_собств.бюджет'!L39+'гп Кандалакша'!L39+'гп Зеленоборский'!L39+'сп Зареченск'!L39+'сп Алакуртти'!L39</f>
        <v>23.6</v>
      </c>
      <c r="M39" s="23">
        <f>'Кандалакшский р-н_собств.бюджет'!M39+'гп Кандалакша'!M39+'гп Зеленоборский'!M39+'сп Зареченск'!M39+'сп Алакуртти'!M39</f>
        <v>19</v>
      </c>
      <c r="N39" s="23">
        <f>'Кандалакшский р-н_собств.бюджет'!N39+'гп Кандалакша'!N39+'гп Зеленоборский'!N39+'сп Зареченск'!N39+'сп Алакуртти'!N39</f>
        <v>19</v>
      </c>
      <c r="O39" s="23">
        <f>'Кандалакшский р-н_собств.бюджет'!O39+'гп Кандалакша'!O39+'гп Зеленоборский'!O39+'сп Зареченск'!O39+'сп Алакуртти'!O39</f>
        <v>19</v>
      </c>
      <c r="P39" s="23">
        <f>'Кандалакшский р-н_собств.бюджет'!P39+'гп Кандалакша'!P39+'гп Зеленоборский'!P39+'сп Зареченск'!P39+'сп Алакуртти'!P39</f>
        <v>19</v>
      </c>
      <c r="Q39" s="23">
        <f>'Кандалакшский р-н_собств.бюджет'!Q39+'гп Кандалакша'!Q39+'гп Зеленоборский'!Q39+'сп Зареченск'!Q39+'сп Алакуртти'!Q39</f>
        <v>19</v>
      </c>
      <c r="R39" s="23">
        <f>'Кандалакшский р-н_собств.бюджет'!R39+'гп Кандалакша'!R39+'гп Зеленоборский'!R39+'сп Зареченск'!R39+'сп Алакуртти'!R39</f>
        <v>46.74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181.64</v>
      </c>
      <c r="F49" s="31">
        <f>'Кандалакшский р-н_собств.бюджет'!F49+'гп Кандалакша'!F49+'гп Зеленоборский'!F49+'сп Зареченск'!F49+'сп Алакуртти'!F49</f>
        <v>181.64000000000004</v>
      </c>
      <c r="G49" s="32">
        <f>'Кандалакшский р-н_собств.бюджет'!G49+'гп Кандалакша'!G49+'гп Зеленоборский'!G49+'сп Зареченск'!G49+'сп Алакуртти'!G49</f>
        <v>8.98</v>
      </c>
      <c r="H49" s="32">
        <f>'Кандалакшский р-н_собств.бюджет'!H49+'гп Кандалакша'!H49+'гп Зеленоборский'!H49+'сп Зареченск'!H49+'сп Алакуртти'!H49</f>
        <v>4.33</v>
      </c>
      <c r="I49" s="31">
        <f>'Кандалакшский р-н_собств.бюджет'!I49+'гп Кандалакша'!I49+'гп Зеленоборский'!I49+'сп Зареченск'!I49+'сп Алакуртти'!I49</f>
        <v>11.12</v>
      </c>
      <c r="J49" s="31">
        <f>'Кандалакшский р-н_собств.бюджет'!J49+'гп Кандалакша'!J49+'гп Зеленоборский'!J49+'сп Зареченск'!J49+'сп Алакуртти'!J49</f>
        <v>43.75</v>
      </c>
      <c r="K49" s="31">
        <f>'Кандалакшский р-н_собств.бюджет'!K49+'гп Кандалакша'!K49+'гп Зеленоборский'!K49+'сп Зареченск'!K49+'сп Алакуртти'!K49</f>
        <v>27.94</v>
      </c>
      <c r="L49" s="31">
        <f>'Кандалакшский р-н_собств.бюджет'!L49+'гп Кандалакша'!L49+'гп Зеленоборский'!L49+'сп Зареченск'!L49+'сп Алакуртти'!L49</f>
        <v>12.3</v>
      </c>
      <c r="M49" s="31">
        <f>'Кандалакшский р-н_собств.бюджет'!M49+'гп Кандалакша'!M49+'гп Зеленоборский'!M49+'сп Зареченск'!M49+'сп Алакуртти'!M49</f>
        <v>12.3</v>
      </c>
      <c r="N49" s="31">
        <f>'Кандалакшский р-н_собств.бюджет'!N49+'гп Кандалакша'!N49+'гп Зеленоборский'!N49+'сп Зареченск'!N49+'сп Алакуртти'!N49</f>
        <v>12.3</v>
      </c>
      <c r="O49" s="31">
        <f>'Кандалакшский р-н_собств.бюджет'!O49+'гп Кандалакша'!O49+'гп Зеленоборский'!O49+'сп Зареченск'!O49+'сп Алакуртти'!O49</f>
        <v>12.3</v>
      </c>
      <c r="P49" s="31">
        <f>'Кандалакшский р-н_собств.бюджет'!P49+'гп Кандалакша'!P49+'гп Зеленоборский'!P49+'сп Зареченск'!P49+'сп Алакуртти'!P49</f>
        <v>12.3</v>
      </c>
      <c r="Q49" s="31">
        <f>'Кандалакшский р-н_собств.бюджет'!Q49+'гп Кандалакша'!Q49+'гп Зеленоборский'!Q49+'сп Зареченск'!Q49+'сп Алакуртти'!Q49</f>
        <v>12.3</v>
      </c>
      <c r="R49" s="31">
        <f>'Кандалакшский р-н_собств.бюджет'!R49+'гп Кандалакша'!R49+'гп Зеленоборский'!R49+'сп Зареченск'!R49+'сп Алакуртти'!R49</f>
        <v>11.72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2019-06-05T08:10:56Z</dcterms:modified>
  <cp:category/>
  <cp:version/>
  <cp:contentType/>
  <cp:contentStatus/>
</cp:coreProperties>
</file>